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955" windowWidth="19260" windowHeight="2985" tabRatio="867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R7" i="41"/>
  <c r="R8"/>
  <c r="Q9"/>
  <c r="R9"/>
  <c r="R10"/>
  <c r="R11"/>
  <c r="R12"/>
  <c r="R13"/>
  <c r="R14"/>
  <c r="Q15"/>
  <c r="R15"/>
  <c r="R16"/>
  <c r="R17"/>
  <c r="Q18"/>
  <c r="R18"/>
  <c r="R19"/>
  <c r="R20"/>
  <c r="Q21"/>
  <c r="R21"/>
  <c r="R22"/>
  <c r="R23"/>
  <c r="Q24"/>
  <c r="R24"/>
  <c r="R25"/>
  <c r="R26"/>
  <c r="R27"/>
  <c r="R28"/>
  <c r="R29"/>
  <c r="Q30"/>
  <c r="R30"/>
  <c r="R31"/>
  <c r="R32"/>
  <c r="Q33"/>
  <c r="R33"/>
  <c r="R34"/>
  <c r="R35"/>
  <c r="AG30" i="18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D30"/>
  <c r="AG29"/>
  <c r="AF29"/>
  <c r="AE29"/>
  <c r="AD29"/>
  <c r="AC29"/>
  <c r="AB29"/>
  <c r="AA29"/>
  <c r="Z29"/>
  <c r="Y29"/>
  <c r="X29"/>
  <c r="W29"/>
  <c r="V29"/>
  <c r="U29"/>
  <c r="T29"/>
  <c r="S29"/>
  <c r="O29"/>
  <c r="N29"/>
  <c r="M29"/>
  <c r="L29"/>
  <c r="J29"/>
  <c r="I29"/>
  <c r="G29"/>
  <c r="F29"/>
  <c r="D29"/>
  <c r="AG28"/>
  <c r="AF28"/>
  <c r="AE28"/>
  <c r="AD28"/>
  <c r="AC28"/>
  <c r="AB28"/>
  <c r="AA28"/>
  <c r="Z28"/>
  <c r="Y28"/>
  <c r="X28"/>
  <c r="W28"/>
  <c r="V28"/>
  <c r="U28"/>
  <c r="T28"/>
  <c r="S28"/>
  <c r="O28"/>
  <c r="N28"/>
  <c r="M28"/>
  <c r="L28"/>
  <c r="J28"/>
  <c r="I28"/>
  <c r="G28"/>
  <c r="F28"/>
  <c r="D28"/>
  <c r="AG27"/>
  <c r="AF27"/>
  <c r="AE27"/>
  <c r="AD27"/>
  <c r="AC27"/>
  <c r="AB27"/>
  <c r="AA27"/>
  <c r="Z27"/>
  <c r="Y27"/>
  <c r="X27"/>
  <c r="W27"/>
  <c r="V27"/>
  <c r="U27"/>
  <c r="T27"/>
  <c r="S27"/>
  <c r="O27"/>
  <c r="N27"/>
  <c r="M27"/>
  <c r="L27"/>
  <c r="J27"/>
  <c r="I27"/>
  <c r="G27"/>
  <c r="F27"/>
  <c r="D27"/>
  <c r="AG26"/>
  <c r="AF26"/>
  <c r="AE26"/>
  <c r="AD26"/>
  <c r="AC26"/>
  <c r="AB26"/>
  <c r="AA26"/>
  <c r="Z26"/>
  <c r="Y26"/>
  <c r="X26"/>
  <c r="W26"/>
  <c r="V26"/>
  <c r="U26"/>
  <c r="T26"/>
  <c r="S26"/>
  <c r="O26"/>
  <c r="N26"/>
  <c r="M26"/>
  <c r="L26"/>
  <c r="J26"/>
  <c r="I26"/>
  <c r="G26"/>
  <c r="F26"/>
  <c r="D26"/>
  <c r="AG25"/>
  <c r="AF25"/>
  <c r="AE25"/>
  <c r="AD25"/>
  <c r="AC25"/>
  <c r="AB25"/>
  <c r="AA25"/>
  <c r="Z25"/>
  <c r="Y25"/>
  <c r="X25"/>
  <c r="W25"/>
  <c r="V25"/>
  <c r="U25"/>
  <c r="T25"/>
  <c r="S25"/>
  <c r="O25"/>
  <c r="N25"/>
  <c r="M25"/>
  <c r="L25"/>
  <c r="J25"/>
  <c r="I25"/>
  <c r="G25"/>
  <c r="F25"/>
  <c r="D25"/>
  <c r="AG24"/>
  <c r="AF24"/>
  <c r="AE24"/>
  <c r="AD24"/>
  <c r="AC24"/>
  <c r="AB24"/>
  <c r="AA24"/>
  <c r="Z24"/>
  <c r="Y24"/>
  <c r="X24"/>
  <c r="W24"/>
  <c r="V24"/>
  <c r="U24"/>
  <c r="T24"/>
  <c r="S24"/>
  <c r="O24"/>
  <c r="N24"/>
  <c r="M24"/>
  <c r="L24"/>
  <c r="J24"/>
  <c r="I24"/>
  <c r="G24"/>
  <c r="F24"/>
  <c r="D24"/>
  <c r="AG23"/>
  <c r="AF23"/>
  <c r="AE23"/>
  <c r="AD23"/>
  <c r="AC23"/>
  <c r="AB23"/>
  <c r="AA23"/>
  <c r="Z23"/>
  <c r="Y23"/>
  <c r="X23"/>
  <c r="W23"/>
  <c r="V23"/>
  <c r="U23"/>
  <c r="T23"/>
  <c r="S23"/>
  <c r="O23"/>
  <c r="N23"/>
  <c r="M23"/>
  <c r="L23"/>
  <c r="J23"/>
  <c r="I23"/>
  <c r="G23"/>
  <c r="F23"/>
  <c r="D23"/>
  <c r="AG22"/>
  <c r="AF22"/>
  <c r="AE22"/>
  <c r="AD22"/>
  <c r="AC22"/>
  <c r="AB22"/>
  <c r="AA22"/>
  <c r="Z22"/>
  <c r="Y22"/>
  <c r="X22"/>
  <c r="W22"/>
  <c r="V22"/>
  <c r="U22"/>
  <c r="T22"/>
  <c r="S22"/>
  <c r="O22"/>
  <c r="N22"/>
  <c r="M22"/>
  <c r="L22"/>
  <c r="J22"/>
  <c r="I22"/>
  <c r="G22"/>
  <c r="F22"/>
  <c r="D22"/>
  <c r="AG21"/>
  <c r="AF21"/>
  <c r="AE21"/>
  <c r="AD21"/>
  <c r="AC21"/>
  <c r="AB21"/>
  <c r="AA21"/>
  <c r="Z21"/>
  <c r="Y21"/>
  <c r="X21"/>
  <c r="W21"/>
  <c r="V21"/>
  <c r="U21"/>
  <c r="T21"/>
  <c r="S21"/>
  <c r="O21"/>
  <c r="N21"/>
  <c r="M21"/>
  <c r="L21"/>
  <c r="J21"/>
  <c r="I21"/>
  <c r="G21"/>
  <c r="F21"/>
  <c r="D21"/>
  <c r="AG20"/>
  <c r="AF20"/>
  <c r="AE20"/>
  <c r="AD20"/>
  <c r="AC20"/>
  <c r="AB20"/>
  <c r="AA20"/>
  <c r="Z20"/>
  <c r="Y20"/>
  <c r="X20"/>
  <c r="W20"/>
  <c r="V20"/>
  <c r="U20"/>
  <c r="T20"/>
  <c r="S20"/>
  <c r="O20"/>
  <c r="N20"/>
  <c r="M20"/>
  <c r="L20"/>
  <c r="J20"/>
  <c r="I20"/>
  <c r="G20"/>
  <c r="F20"/>
  <c r="D20"/>
  <c r="AG19"/>
  <c r="AF19"/>
  <c r="AE19"/>
  <c r="AD19"/>
  <c r="AC19"/>
  <c r="AB19"/>
  <c r="AA19"/>
  <c r="Z19"/>
  <c r="Y19"/>
  <c r="X19"/>
  <c r="W19"/>
  <c r="V19"/>
  <c r="U19"/>
  <c r="T19"/>
  <c r="S19"/>
  <c r="O19"/>
  <c r="N19"/>
  <c r="M19"/>
  <c r="L19"/>
  <c r="J19"/>
  <c r="I19"/>
  <c r="G19"/>
  <c r="F19"/>
  <c r="D19"/>
  <c r="AG18"/>
  <c r="AF18"/>
  <c r="AE18"/>
  <c r="AD18"/>
  <c r="AC18"/>
  <c r="AB18"/>
  <c r="AA18"/>
  <c r="Z18"/>
  <c r="Y18"/>
  <c r="X18"/>
  <c r="W18"/>
  <c r="V18"/>
  <c r="U18"/>
  <c r="T18"/>
  <c r="S18"/>
  <c r="O18"/>
  <c r="N18"/>
  <c r="M18"/>
  <c r="L18"/>
  <c r="J18"/>
  <c r="I18"/>
  <c r="G18"/>
  <c r="F18"/>
  <c r="D18"/>
  <c r="AG17"/>
  <c r="AF17"/>
  <c r="AE17"/>
  <c r="AD17"/>
  <c r="AC17"/>
  <c r="AB17"/>
  <c r="AA17"/>
  <c r="Z17"/>
  <c r="Y17"/>
  <c r="X17"/>
  <c r="W17"/>
  <c r="V17"/>
  <c r="U17"/>
  <c r="T17"/>
  <c r="S17"/>
  <c r="O17"/>
  <c r="N17"/>
  <c r="M17"/>
  <c r="L17"/>
  <c r="J17"/>
  <c r="I17"/>
  <c r="G17"/>
  <c r="F17"/>
  <c r="D17"/>
  <c r="AG16"/>
  <c r="AF16"/>
  <c r="AE16"/>
  <c r="AD16"/>
  <c r="AC16"/>
  <c r="AB16"/>
  <c r="AA16"/>
  <c r="Z16"/>
  <c r="Y16"/>
  <c r="X16"/>
  <c r="W16"/>
  <c r="V16"/>
  <c r="U16"/>
  <c r="T16"/>
  <c r="S16"/>
  <c r="O16"/>
  <c r="N16"/>
  <c r="M16"/>
  <c r="L16"/>
  <c r="J16"/>
  <c r="I16"/>
  <c r="G16"/>
  <c r="F16"/>
  <c r="D16"/>
  <c r="AG15"/>
  <c r="AF15"/>
  <c r="AE15"/>
  <c r="AD15"/>
  <c r="AC15"/>
  <c r="AB15"/>
  <c r="AA15"/>
  <c r="Z15"/>
  <c r="Y15"/>
  <c r="X15"/>
  <c r="W15"/>
  <c r="V15"/>
  <c r="U15"/>
  <c r="T15"/>
  <c r="S15"/>
  <c r="O15"/>
  <c r="N15"/>
  <c r="M15"/>
  <c r="L15"/>
  <c r="J15"/>
  <c r="I15"/>
  <c r="G15"/>
  <c r="F15"/>
  <c r="D15"/>
  <c r="AG14"/>
  <c r="AF14"/>
  <c r="AE14"/>
  <c r="AD14"/>
  <c r="AC14"/>
  <c r="AB14"/>
  <c r="AA14"/>
  <c r="Z14"/>
  <c r="Y14"/>
  <c r="X14"/>
  <c r="W14"/>
  <c r="V14"/>
  <c r="U14"/>
  <c r="T14"/>
  <c r="S14"/>
  <c r="O14"/>
  <c r="N14"/>
  <c r="M14"/>
  <c r="L14"/>
  <c r="J14"/>
  <c r="I14"/>
  <c r="G14"/>
  <c r="F14"/>
  <c r="D14"/>
  <c r="AG13"/>
  <c r="AF13"/>
  <c r="AE13"/>
  <c r="AD13"/>
  <c r="AC13"/>
  <c r="AB13"/>
  <c r="AA13"/>
  <c r="Z13"/>
  <c r="Y13"/>
  <c r="X13"/>
  <c r="W13"/>
  <c r="V13"/>
  <c r="U13"/>
  <c r="T13"/>
  <c r="S13"/>
  <c r="O13"/>
  <c r="N13"/>
  <c r="M13"/>
  <c r="L13"/>
  <c r="J13"/>
  <c r="I13"/>
  <c r="G13"/>
  <c r="F13"/>
  <c r="D13"/>
  <c r="AG12"/>
  <c r="AF12"/>
  <c r="AE12"/>
  <c r="AD12"/>
  <c r="AC12"/>
  <c r="AB12"/>
  <c r="AA12"/>
  <c r="Z12"/>
  <c r="Y12"/>
  <c r="X12"/>
  <c r="W12"/>
  <c r="V12"/>
  <c r="U12"/>
  <c r="T12"/>
  <c r="S12"/>
  <c r="O12"/>
  <c r="N12"/>
  <c r="M12"/>
  <c r="L12"/>
  <c r="J12"/>
  <c r="I12"/>
  <c r="G12"/>
  <c r="F12"/>
  <c r="D12"/>
  <c r="AG11"/>
  <c r="AF11"/>
  <c r="AE11"/>
  <c r="AD11"/>
  <c r="AC11"/>
  <c r="AB11"/>
  <c r="AA11"/>
  <c r="Z11"/>
  <c r="Y11"/>
  <c r="X11"/>
  <c r="W11"/>
  <c r="V11"/>
  <c r="U11"/>
  <c r="T11"/>
  <c r="S11"/>
  <c r="O11"/>
  <c r="N11"/>
  <c r="M11"/>
  <c r="L11"/>
  <c r="J11"/>
  <c r="I11"/>
  <c r="G11"/>
  <c r="F11"/>
  <c r="D11"/>
  <c r="AG10"/>
  <c r="AF10"/>
  <c r="AE10"/>
  <c r="AD10"/>
  <c r="AC10"/>
  <c r="AB10"/>
  <c r="AA10"/>
  <c r="Z10"/>
  <c r="Y10"/>
  <c r="X10"/>
  <c r="W10"/>
  <c r="V10"/>
  <c r="U10"/>
  <c r="T10"/>
  <c r="S10"/>
  <c r="O10"/>
  <c r="N10"/>
  <c r="M10"/>
  <c r="L10"/>
  <c r="J10"/>
  <c r="I10"/>
  <c r="G10"/>
  <c r="F10"/>
  <c r="D10"/>
  <c r="AG9"/>
  <c r="AF9"/>
  <c r="AE9"/>
  <c r="AD9"/>
  <c r="AC9"/>
  <c r="AB9"/>
  <c r="AA9"/>
  <c r="Z9"/>
  <c r="Y9"/>
  <c r="X9"/>
  <c r="W9"/>
  <c r="V9"/>
  <c r="U9"/>
  <c r="T9"/>
  <c r="S9"/>
  <c r="O9"/>
  <c r="N9"/>
  <c r="M9"/>
  <c r="L9"/>
  <c r="J9"/>
  <c r="I9"/>
  <c r="G9"/>
  <c r="F9"/>
  <c r="D9"/>
  <c r="AG8"/>
  <c r="AF8"/>
  <c r="AE8"/>
  <c r="AD8"/>
  <c r="AC8"/>
  <c r="AB8"/>
  <c r="AA8"/>
  <c r="Z8"/>
  <c r="Y8"/>
  <c r="X8"/>
  <c r="W8"/>
  <c r="V8"/>
  <c r="U8"/>
  <c r="T8"/>
  <c r="S8"/>
  <c r="O8"/>
  <c r="N8"/>
  <c r="M8"/>
  <c r="L8"/>
  <c r="J8"/>
  <c r="I8"/>
  <c r="G8"/>
  <c r="F8"/>
  <c r="D8"/>
  <c r="AG7"/>
  <c r="AF7"/>
  <c r="AE7"/>
  <c r="AD7"/>
  <c r="AC7"/>
  <c r="AB7"/>
  <c r="AA7"/>
  <c r="Z7"/>
  <c r="Y7"/>
  <c r="X7"/>
  <c r="W7"/>
  <c r="V7"/>
  <c r="U7"/>
  <c r="T7"/>
  <c r="S7"/>
  <c r="O7"/>
  <c r="N7"/>
  <c r="M7"/>
  <c r="L7"/>
  <c r="J7"/>
  <c r="I7"/>
  <c r="G7"/>
  <c r="F7"/>
  <c r="D7"/>
  <c r="AG6"/>
  <c r="AF6"/>
  <c r="AE6"/>
  <c r="AD6"/>
  <c r="AC6"/>
  <c r="AB6"/>
  <c r="AA6"/>
  <c r="Z6"/>
  <c r="Y6"/>
  <c r="X6"/>
  <c r="W6"/>
  <c r="V6"/>
  <c r="U6"/>
  <c r="T6"/>
  <c r="S6"/>
  <c r="O6"/>
  <c r="N6"/>
  <c r="M6"/>
  <c r="L6"/>
  <c r="J6"/>
  <c r="I6"/>
  <c r="G6"/>
  <c r="F6"/>
  <c r="D6"/>
  <c r="J27" i="46" l="1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28" l="1"/>
  <c r="I28"/>
  <c r="Q1" i="39" l="1"/>
  <c r="P30" i="18" l="1"/>
  <c r="H29"/>
  <c r="P28"/>
  <c r="P27"/>
  <c r="P26"/>
  <c r="H25"/>
  <c r="P24"/>
  <c r="H24"/>
  <c r="P21"/>
  <c r="P20"/>
  <c r="P19"/>
  <c r="H18"/>
  <c r="P17"/>
  <c r="P16"/>
  <c r="P14"/>
  <c r="P13"/>
  <c r="H13"/>
  <c r="P12"/>
  <c r="H12"/>
  <c r="P11"/>
  <c r="H11"/>
  <c r="P10"/>
  <c r="H9"/>
  <c r="P8"/>
  <c r="H8"/>
  <c r="P7"/>
  <c r="P6"/>
  <c r="Q1" i="33"/>
  <c r="Q1" i="43"/>
  <c r="Q1" i="42"/>
  <c r="Q1" i="41"/>
  <c r="Q1" i="40"/>
  <c r="Q1" i="38"/>
  <c r="Q1" i="6"/>
  <c r="Q32" i="9"/>
  <c r="A2" i="40"/>
  <c r="Q2" s="1"/>
  <c r="D4" i="43"/>
  <c r="C4"/>
  <c r="D4" i="42"/>
  <c r="C4"/>
  <c r="D4" i="41"/>
  <c r="C4"/>
  <c r="D4" i="40"/>
  <c r="C4"/>
  <c r="D4" i="39"/>
  <c r="C4"/>
  <c r="D4" i="38"/>
  <c r="C4"/>
  <c r="D4" i="37"/>
  <c r="C4"/>
  <c r="D4" i="15"/>
  <c r="R10" i="42"/>
  <c r="D2" i="44"/>
  <c r="A2" i="43"/>
  <c r="Q2" s="1"/>
  <c r="Q6"/>
  <c r="R6"/>
  <c r="R7"/>
  <c r="R8"/>
  <c r="R9"/>
  <c r="Q10"/>
  <c r="R10"/>
  <c r="R11"/>
  <c r="R12"/>
  <c r="R13"/>
  <c r="R14"/>
  <c r="Q15"/>
  <c r="R15"/>
  <c r="R16"/>
  <c r="Q17"/>
  <c r="R17"/>
  <c r="R18"/>
  <c r="Q19"/>
  <c r="R19"/>
  <c r="R20"/>
  <c r="Q21"/>
  <c r="R21"/>
  <c r="R22"/>
  <c r="Q23"/>
  <c r="R23"/>
  <c r="R24"/>
  <c r="Q25"/>
  <c r="R25"/>
  <c r="R26"/>
  <c r="Q27"/>
  <c r="R27"/>
  <c r="R28"/>
  <c r="Q29"/>
  <c r="R29"/>
  <c r="R30"/>
  <c r="A2" i="42"/>
  <c r="Q2" s="1"/>
  <c r="Q6"/>
  <c r="R6"/>
  <c r="R7"/>
  <c r="R8"/>
  <c r="R9"/>
  <c r="R11"/>
  <c r="R12"/>
  <c r="Q13"/>
  <c r="R13"/>
  <c r="R14"/>
  <c r="R15"/>
  <c r="Q16"/>
  <c r="R16"/>
  <c r="R17"/>
  <c r="R18"/>
  <c r="R19"/>
  <c r="R20"/>
  <c r="R21"/>
  <c r="R22"/>
  <c r="Q23"/>
  <c r="R23"/>
  <c r="R24"/>
  <c r="R25"/>
  <c r="R26"/>
  <c r="R27"/>
  <c r="R28"/>
  <c r="R29"/>
  <c r="Q30"/>
  <c r="R30"/>
  <c r="R31"/>
  <c r="R32"/>
  <c r="R33"/>
  <c r="R34"/>
  <c r="R35"/>
  <c r="R36"/>
  <c r="A2" i="41"/>
  <c r="Q2" s="1"/>
  <c r="Q6"/>
  <c r="R6"/>
  <c r="Q6" i="40"/>
  <c r="R6"/>
  <c r="R7"/>
  <c r="R8"/>
  <c r="R9"/>
  <c r="Q10"/>
  <c r="R10"/>
  <c r="R11"/>
  <c r="R12"/>
  <c r="R13"/>
  <c r="Q14"/>
  <c r="R14"/>
  <c r="R15"/>
  <c r="R16"/>
  <c r="R17"/>
  <c r="Q18"/>
  <c r="R18"/>
  <c r="R19"/>
  <c r="R20"/>
  <c r="R21"/>
  <c r="Q22"/>
  <c r="R22"/>
  <c r="R23"/>
  <c r="R24"/>
  <c r="R25"/>
  <c r="Q26"/>
  <c r="R26"/>
  <c r="R27"/>
  <c r="Q28"/>
  <c r="R28"/>
  <c r="R29"/>
  <c r="Q30"/>
  <c r="R30"/>
  <c r="R31"/>
  <c r="Q32"/>
  <c r="R32"/>
  <c r="R33"/>
  <c r="A2" i="39"/>
  <c r="Q2" s="1"/>
  <c r="Q6"/>
  <c r="R6"/>
  <c r="R7"/>
  <c r="R8"/>
  <c r="R9"/>
  <c r="R10"/>
  <c r="R11"/>
  <c r="R12"/>
  <c r="Q13"/>
  <c r="R13"/>
  <c r="R14"/>
  <c r="R15"/>
  <c r="R16"/>
  <c r="R17"/>
  <c r="R18"/>
  <c r="R19"/>
  <c r="Q20"/>
  <c r="R20"/>
  <c r="R21"/>
  <c r="R22"/>
  <c r="R23"/>
  <c r="R24"/>
  <c r="R25"/>
  <c r="R26"/>
  <c r="A2" i="38"/>
  <c r="Q2" s="1"/>
  <c r="Q6"/>
  <c r="R6"/>
  <c r="Q7"/>
  <c r="R7"/>
  <c r="R8"/>
  <c r="Q9"/>
  <c r="R9"/>
  <c r="R10"/>
  <c r="Q11"/>
  <c r="R11"/>
  <c r="R12"/>
  <c r="Q13"/>
  <c r="R13"/>
  <c r="Q14"/>
  <c r="R14"/>
  <c r="R15"/>
  <c r="Q16"/>
  <c r="R16"/>
  <c r="R17"/>
  <c r="Q18"/>
  <c r="R18"/>
  <c r="R19"/>
  <c r="Q20"/>
  <c r="R20"/>
  <c r="R21"/>
  <c r="R22"/>
  <c r="Q23"/>
  <c r="R23"/>
  <c r="R24"/>
  <c r="R25"/>
  <c r="Q26"/>
  <c r="R26"/>
  <c r="R27"/>
  <c r="R28"/>
  <c r="Q29"/>
  <c r="R29"/>
  <c r="R30"/>
  <c r="R31"/>
  <c r="Q32"/>
  <c r="R32"/>
  <c r="R33"/>
  <c r="R34"/>
  <c r="Q1" i="37"/>
  <c r="A2"/>
  <c r="Q2" s="1"/>
  <c r="Q6"/>
  <c r="R6"/>
  <c r="R7"/>
  <c r="Q8"/>
  <c r="R8"/>
  <c r="R9"/>
  <c r="Q10"/>
  <c r="R10"/>
  <c r="R11"/>
  <c r="R12"/>
  <c r="R13"/>
  <c r="Q14"/>
  <c r="R14"/>
  <c r="R15"/>
  <c r="R16"/>
  <c r="R17"/>
  <c r="Q18"/>
  <c r="R18"/>
  <c r="R19"/>
  <c r="Q20"/>
  <c r="R20"/>
  <c r="R21"/>
  <c r="Q22"/>
  <c r="R22"/>
  <c r="R23"/>
  <c r="Q24"/>
  <c r="R24"/>
  <c r="R25"/>
  <c r="Q26"/>
  <c r="R26"/>
  <c r="R27"/>
  <c r="Q28"/>
  <c r="R28"/>
  <c r="R29"/>
  <c r="Q30"/>
  <c r="R30"/>
  <c r="R31"/>
  <c r="R32"/>
  <c r="R33"/>
  <c r="Q1" i="3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3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3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1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18"/>
  <c r="A2"/>
  <c r="Q2" s="1"/>
  <c r="C4"/>
  <c r="D4"/>
  <c r="Q6"/>
  <c r="R6"/>
  <c r="H7"/>
  <c r="Q7"/>
  <c r="R7"/>
  <c r="R8"/>
  <c r="P9"/>
  <c r="R9"/>
  <c r="H10"/>
  <c r="Q10"/>
  <c r="R10"/>
  <c r="R11"/>
  <c r="R12"/>
  <c r="R13"/>
  <c r="R14"/>
  <c r="P15"/>
  <c r="R15"/>
  <c r="H16"/>
  <c r="R16"/>
  <c r="R17"/>
  <c r="P18"/>
  <c r="R18"/>
  <c r="R19"/>
  <c r="H20"/>
  <c r="R20"/>
  <c r="R21"/>
  <c r="P22"/>
  <c r="R22"/>
  <c r="H23"/>
  <c r="Q23"/>
  <c r="R23"/>
  <c r="R24"/>
  <c r="P25"/>
  <c r="Q25"/>
  <c r="R25"/>
  <c r="R26"/>
  <c r="H27"/>
  <c r="Q27"/>
  <c r="R27"/>
  <c r="Q28"/>
  <c r="R28"/>
  <c r="P29"/>
  <c r="R29"/>
  <c r="Q30"/>
  <c r="R30"/>
  <c r="Q1" i="1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5"/>
  <c r="A2"/>
  <c r="Q2" s="1"/>
  <c r="C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1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1" i="1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1"/>
  <c r="A2"/>
  <c r="Q2" s="1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A2" i="33"/>
  <c r="Q2" s="1"/>
  <c r="C4"/>
  <c r="D4"/>
  <c r="Q6"/>
  <c r="R6"/>
  <c r="Q7"/>
  <c r="R7"/>
  <c r="R8"/>
  <c r="Q9"/>
  <c r="R9"/>
  <c r="R10"/>
  <c r="R11"/>
  <c r="R12"/>
  <c r="Q13"/>
  <c r="R13"/>
  <c r="R14"/>
  <c r="R15"/>
  <c r="R16"/>
  <c r="R17"/>
  <c r="Q18"/>
  <c r="R18"/>
  <c r="R19"/>
  <c r="R20"/>
  <c r="R21"/>
  <c r="R22"/>
  <c r="Q23"/>
  <c r="R23"/>
  <c r="R24"/>
  <c r="R25"/>
  <c r="R26"/>
  <c r="R27"/>
  <c r="R28"/>
  <c r="R29"/>
  <c r="R30"/>
  <c r="R31"/>
  <c r="A2" i="6"/>
  <c r="Q2" s="1"/>
  <c r="C4"/>
  <c r="D4"/>
  <c r="Q6"/>
  <c r="R6"/>
  <c r="R7"/>
  <c r="R8"/>
  <c r="R9"/>
  <c r="Q10"/>
  <c r="R10"/>
  <c r="R11"/>
  <c r="Q12"/>
  <c r="R12"/>
  <c r="R13"/>
  <c r="R14"/>
  <c r="R15"/>
  <c r="Q16"/>
  <c r="R16"/>
  <c r="R17"/>
  <c r="R18"/>
  <c r="R19"/>
  <c r="Q21"/>
  <c r="R21"/>
  <c r="R22"/>
  <c r="R23"/>
  <c r="R24"/>
  <c r="R25"/>
  <c r="R26"/>
  <c r="R27"/>
  <c r="R28"/>
  <c r="R29"/>
  <c r="R30"/>
  <c r="R31"/>
  <c r="A2" i="5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A2" i="4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Q30"/>
  <c r="R30"/>
  <c r="R31"/>
  <c r="R32"/>
  <c r="R33"/>
  <c r="R34"/>
  <c r="R35"/>
  <c r="Q2" i="1"/>
  <c r="Q6"/>
  <c r="R6"/>
  <c r="R7"/>
  <c r="R8"/>
  <c r="R9"/>
  <c r="Q10"/>
  <c r="Q11"/>
  <c r="R11"/>
  <c r="Q12"/>
  <c r="R12"/>
  <c r="R13"/>
  <c r="Q14"/>
  <c r="R14"/>
  <c r="R15"/>
  <c r="Q16"/>
  <c r="R16"/>
  <c r="R17"/>
  <c r="Q18"/>
  <c r="R18"/>
  <c r="R19"/>
  <c r="Q20"/>
  <c r="R20"/>
  <c r="R21"/>
  <c r="Q22"/>
  <c r="R22"/>
  <c r="R23"/>
  <c r="Q24"/>
  <c r="R24"/>
  <c r="R25"/>
  <c r="Q26"/>
  <c r="R26"/>
  <c r="R27"/>
  <c r="Q28"/>
  <c r="R28"/>
  <c r="R29"/>
  <c r="Q30"/>
  <c r="R30"/>
  <c r="R31"/>
  <c r="Q32"/>
  <c r="R32"/>
  <c r="R33"/>
  <c r="Q34"/>
  <c r="R34"/>
  <c r="R35"/>
  <c r="H6" i="18" l="1"/>
  <c r="H14"/>
  <c r="H15"/>
  <c r="H17"/>
  <c r="H19"/>
  <c r="H21"/>
  <c r="H22"/>
  <c r="H26"/>
  <c r="H28"/>
  <c r="H30"/>
  <c r="P23"/>
  <c r="K30" l="1"/>
  <c r="C30" s="1"/>
  <c r="E30" s="1"/>
  <c r="K29"/>
  <c r="C29" s="1"/>
  <c r="E29" s="1"/>
  <c r="K28"/>
  <c r="C28" s="1"/>
  <c r="E28" s="1"/>
  <c r="K27"/>
  <c r="C27" s="1"/>
  <c r="E27" s="1"/>
  <c r="K26"/>
  <c r="C26" s="1"/>
  <c r="E26" s="1"/>
  <c r="K25"/>
  <c r="C25" s="1"/>
  <c r="E25" s="1"/>
  <c r="K24"/>
  <c r="C24" s="1"/>
  <c r="E24" s="1"/>
  <c r="K22"/>
  <c r="C22" s="1"/>
  <c r="E22" s="1"/>
  <c r="K21"/>
  <c r="C21" s="1"/>
  <c r="E21" s="1"/>
  <c r="K20"/>
  <c r="C20" s="1"/>
  <c r="E20" s="1"/>
  <c r="K19"/>
  <c r="C19" s="1"/>
  <c r="E19" s="1"/>
  <c r="K18"/>
  <c r="C18" s="1"/>
  <c r="E18" s="1"/>
  <c r="K17"/>
  <c r="C17" s="1"/>
  <c r="E17" s="1"/>
  <c r="K16"/>
  <c r="C16" s="1"/>
  <c r="E16" s="1"/>
  <c r="K15"/>
  <c r="C15" s="1"/>
  <c r="E15" s="1"/>
  <c r="K14"/>
  <c r="C14" s="1"/>
  <c r="E14" s="1"/>
  <c r="K13"/>
  <c r="C13" s="1"/>
  <c r="E13" s="1"/>
  <c r="K12"/>
  <c r="C12" s="1"/>
  <c r="E12" s="1"/>
  <c r="K11"/>
  <c r="C11" s="1"/>
  <c r="E11" s="1"/>
  <c r="K9"/>
  <c r="C9" s="1"/>
  <c r="E9" s="1"/>
  <c r="K8"/>
  <c r="C8" s="1"/>
  <c r="E8" s="1"/>
  <c r="K6" l="1"/>
  <c r="C6" s="1"/>
  <c r="E6" s="1"/>
  <c r="K7"/>
  <c r="C7" s="1"/>
  <c r="E7" s="1"/>
  <c r="K10"/>
  <c r="C10" s="1"/>
  <c r="E10" s="1"/>
  <c r="K23"/>
  <c r="C23" s="1"/>
  <c r="E23" s="1"/>
</calcChain>
</file>

<file path=xl/sharedStrings.xml><?xml version="1.0" encoding="utf-8"?>
<sst xmlns="http://schemas.openxmlformats.org/spreadsheetml/2006/main" count="3973" uniqueCount="592">
  <si>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</si>
  <si>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</si>
  <si>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</si>
  <si>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</si>
  <si>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</si>
  <si>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</si>
  <si>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</si>
  <si>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</si>
  <si>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</si>
  <si>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</si>
  <si>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</si>
  <si>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</si>
  <si>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</si>
  <si>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</si>
  <si>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</si>
  <si>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</si>
  <si>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</si>
  <si>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</si>
  <si>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</si>
  <si>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</si>
  <si>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</si>
  <si>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</si>
  <si>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</si>
  <si>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</si>
  <si>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</si>
  <si>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</si>
  <si>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</si>
  <si>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</si>
  <si>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</si>
  <si>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</si>
  <si>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</si>
  <si>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</si>
  <si>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</si>
  <si>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</si>
  <si>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</si>
  <si>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</si>
  <si>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</si>
  <si>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</si>
  <si>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</si>
  <si>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</si>
  <si>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</si>
  <si>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</si>
  <si>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</si>
  <si>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</si>
  <si>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</si>
  <si>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</si>
  <si>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</si>
  <si>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</si>
  <si>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</si>
  <si>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</si>
  <si>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</si>
  <si>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</si>
  <si>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</si>
  <si>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</si>
  <si>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</si>
  <si>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</si>
  <si>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</si>
  <si>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</si>
  <si>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</si>
  <si>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</si>
  <si>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</si>
  <si>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</si>
  <si>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</si>
  <si>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</si>
  <si>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</si>
  <si>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</si>
  <si>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</si>
  <si>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</si>
  <si>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</si>
  <si>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</si>
  <si>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</si>
  <si>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</si>
  <si>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</si>
  <si>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</si>
  <si>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</si>
  <si>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</si>
  <si>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</si>
  <si>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</si>
  <si>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</si>
  <si>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</si>
  <si>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</si>
  <si>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</si>
  <si>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</si>
  <si>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</si>
  <si>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</si>
  <si>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</si>
  <si>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</si>
  <si>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</si>
  <si>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</si>
  <si>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</si>
  <si>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</si>
  <si>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</si>
  <si>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</si>
  <si>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</si>
  <si>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</si>
  <si>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</si>
  <si>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</si>
  <si>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</si>
  <si>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</si>
  <si>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</si>
  <si>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</si>
  <si>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</si>
  <si>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</si>
  <si>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</si>
  <si>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</si>
  <si>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</si>
  <si>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</si>
  <si>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</si>
  <si>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</si>
  <si>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</si>
  <si>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</si>
  <si>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</si>
  <si>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</si>
  <si>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</si>
  <si>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</si>
  <si>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</si>
  <si>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</si>
  <si>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</si>
  <si>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</si>
  <si>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</si>
  <si>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</si>
  <si>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</si>
  <si>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</si>
  <si>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</si>
  <si>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</si>
  <si>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</si>
  <si>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</si>
  <si>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</si>
  <si>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</si>
  <si>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</si>
  <si>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</si>
  <si>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</si>
  <si>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</si>
  <si>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</si>
  <si>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</si>
  <si>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</si>
  <si>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</si>
  <si>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</si>
  <si>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</si>
  <si>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</si>
  <si>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</si>
  <si>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</si>
  <si>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</si>
  <si>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</si>
  <si>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</si>
  <si>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</si>
  <si>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</si>
  <si>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</si>
  <si>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</si>
  <si>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</si>
  <si>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</si>
  <si>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</si>
  <si>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</si>
  <si>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</si>
  <si>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</si>
  <si>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</si>
  <si>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</si>
  <si>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</si>
  <si>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</si>
  <si>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</si>
  <si>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</si>
  <si>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</si>
  <si>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</si>
  <si>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</si>
  <si>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</si>
  <si>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</si>
  <si>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</si>
  <si>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</si>
  <si>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</si>
  <si>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</si>
  <si>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</si>
  <si>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</si>
  <si>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</si>
  <si>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</si>
  <si>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</si>
  <si>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</si>
  <si>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</si>
  <si>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</si>
  <si>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</si>
  <si>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</si>
  <si>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</si>
  <si>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</si>
  <si>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</si>
  <si>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</si>
  <si>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</si>
  <si>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</si>
  <si>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</si>
  <si>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</si>
  <si>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</si>
  <si>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</si>
  <si>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</si>
  <si>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</si>
  <si>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</si>
  <si>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</si>
  <si>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</si>
  <si>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</si>
  <si>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</si>
  <si>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</si>
  <si>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</si>
  <si>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</si>
  <si>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</si>
  <si>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</si>
  <si>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</si>
  <si>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</si>
  <si>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</si>
  <si>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</si>
  <si>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</si>
  <si>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</si>
  <si>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</si>
  <si>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</si>
  <si>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</si>
  <si>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</si>
  <si>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</si>
  <si>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</si>
  <si>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</si>
  <si>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</si>
  <si>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</si>
  <si>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</si>
  <si>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</si>
  <si>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</si>
  <si>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</si>
  <si>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</si>
  <si>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</si>
  <si>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</si>
  <si>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</si>
  <si>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</si>
  <si>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</si>
  <si>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</si>
  <si>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</si>
  <si>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</si>
  <si>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</si>
  <si>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</si>
  <si>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</si>
  <si>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</si>
  <si>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</si>
  <si>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</si>
  <si>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</si>
  <si>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</si>
  <si>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</si>
  <si>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</si>
  <si>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</si>
  <si>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</si>
  <si>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</si>
  <si>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</si>
  <si>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</si>
  <si>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</si>
  <si>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</si>
  <si>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</si>
  <si>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</si>
  <si>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</si>
  <si>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</si>
  <si>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</si>
  <si>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</si>
  <si>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</si>
  <si>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</si>
  <si>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</si>
  <si>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</si>
  <si>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</si>
  <si>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</si>
  <si>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</si>
  <si>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</si>
  <si>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</si>
  <si>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</si>
  <si>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</si>
  <si>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</si>
  <si>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</si>
  <si>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</si>
  <si>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</si>
  <si>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</si>
  <si>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</si>
  <si>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</si>
  <si>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</si>
  <si>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</si>
  <si>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</si>
  <si>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</si>
  <si>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</si>
  <si>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</si>
  <si>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</si>
  <si>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</si>
  <si>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</si>
  <si>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</si>
  <si>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</si>
  <si>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</si>
  <si>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</si>
  <si>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</si>
  <si>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</si>
  <si>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</si>
  <si>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</si>
  <si>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</si>
  <si>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</si>
  <si>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</si>
  <si>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</si>
  <si>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</si>
  <si>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</si>
  <si>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</si>
  <si>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</si>
  <si>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</si>
  <si>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</si>
  <si>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</si>
  <si>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</si>
  <si>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</si>
  <si>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</si>
  <si>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</si>
  <si>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</si>
  <si>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</si>
  <si>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</si>
  <si>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</si>
  <si>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</si>
  <si>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</si>
  <si>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</si>
  <si>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</si>
  <si>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</si>
  <si>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</si>
  <si>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</si>
  <si>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</si>
  <si>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</si>
  <si>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</si>
  <si>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</si>
  <si>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</si>
  <si>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</si>
  <si>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</si>
  <si>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</si>
  <si>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</si>
  <si>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</si>
  <si>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</si>
  <si>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</si>
  <si>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</si>
  <si>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</si>
  <si>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</si>
  <si>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</si>
  <si>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</si>
  <si>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</si>
  <si>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</si>
  <si>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</si>
  <si>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</si>
  <si>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</si>
  <si>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</si>
  <si>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</si>
  <si>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</si>
  <si>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</si>
  <si>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</si>
  <si>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</si>
  <si>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</si>
  <si>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</si>
  <si>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</si>
  <si>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</si>
  <si>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</si>
  <si>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</si>
  <si>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</si>
  <si>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</si>
  <si>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</si>
  <si>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</si>
  <si>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</si>
  <si>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</si>
  <si>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</si>
  <si>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</si>
  <si>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</si>
  <si>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</si>
  <si>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</si>
  <si>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</si>
  <si>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</si>
  <si>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</si>
  <si>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</si>
  <si>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</si>
  <si>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</si>
  <si>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</si>
  <si>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</si>
  <si>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</si>
  <si>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</si>
  <si>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</si>
  <si>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</si>
  <si>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</si>
  <si>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</si>
  <si>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</si>
  <si>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</si>
  <si>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</si>
  <si>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</si>
  <si>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</si>
  <si>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</si>
  <si>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</si>
  <si>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</si>
  <si>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</si>
  <si>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</si>
  <si>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</si>
  <si>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</si>
  <si>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</si>
  <si>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</si>
  <si>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</si>
  <si>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</si>
  <si>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</si>
  <si>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</si>
  <si>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</si>
  <si>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</si>
  <si>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</si>
  <si>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</si>
  <si>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</si>
  <si>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</si>
  <si>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</si>
  <si>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</si>
  <si>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</si>
  <si>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</si>
  <si>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</si>
  <si>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</si>
  <si>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</si>
  <si>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</si>
  <si>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</si>
  <si>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</si>
  <si>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</si>
  <si>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</si>
  <si>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</si>
  <si>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</si>
  <si>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</si>
  <si>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</si>
  <si>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</si>
  <si>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</si>
  <si>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</si>
  <si>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</si>
  <si>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</si>
  <si>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</si>
  <si>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</si>
  <si>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</si>
  <si>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</si>
  <si>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</si>
  <si>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</si>
  <si>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</si>
  <si>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</si>
  <si>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</si>
  <si>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</si>
  <si>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</si>
  <si>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</si>
  <si>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</si>
  <si>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</si>
  <si>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</si>
  <si>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</si>
  <si>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</si>
  <si>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</si>
  <si>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</si>
  <si>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</si>
  <si>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</si>
  <si>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</si>
  <si>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</si>
  <si>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</si>
  <si>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</si>
  <si>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</si>
  <si>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</si>
  <si>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</si>
  <si>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</si>
  <si>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</si>
  <si>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</si>
  <si>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</si>
  <si>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</si>
  <si>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</si>
  <si>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</si>
  <si>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</si>
  <si>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</si>
  <si>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</si>
  <si>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</si>
  <si>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</si>
  <si>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</si>
  <si>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</si>
  <si>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</si>
  <si>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</si>
  <si>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</si>
  <si>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</si>
  <si>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</si>
  <si>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</si>
  <si>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</si>
  <si>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</si>
  <si>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</si>
  <si>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</si>
  <si>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</si>
  <si>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</si>
  <si>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</si>
  <si>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</si>
  <si>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</si>
  <si>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</si>
  <si>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</si>
  <si>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</si>
  <si>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</si>
  <si>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</si>
  <si>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</si>
  <si>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</si>
  <si>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</si>
  <si>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</si>
  <si>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</si>
  <si>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</si>
  <si>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</si>
  <si>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</si>
  <si>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</si>
  <si>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</si>
  <si>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</si>
  <si>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</si>
  <si>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</si>
  <si>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</si>
  <si>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</si>
  <si>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</si>
  <si>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</si>
  <si>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</si>
  <si>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</si>
  <si>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</si>
  <si>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</si>
  <si>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</si>
  <si>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</si>
  <si>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</si>
  <si>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</si>
  <si>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</si>
  <si>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</si>
  <si>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III 2016</t>
  </si>
  <si>
    <t>Bilans bezrobotnych w okresie styczeń - kwiecień 2016 r.</t>
  </si>
  <si>
    <t>Podjęcia pracy i aktywizacja bezrobotnych w okresie styczeń - kwiecień 2016 r.</t>
  </si>
  <si>
    <t>Bilans bezrobotnych kobiet w okresie styczeń - kwiecień 2016 r.</t>
  </si>
  <si>
    <t>Podjęcia pracy i aktywizacja bezrobotnych kobiet w okresie styczeń - kwiecień 2016 r.</t>
  </si>
  <si>
    <t>Bilans bezrobotnych zamieszkałych na wsi w okresie styczeń - kwiecień 2016 r.</t>
  </si>
  <si>
    <t>Podjęcia pracy i aktywizacja bezrobotnych zamieszkałych na wsi w okresie styczeń - kwiecień 2016 r.</t>
  </si>
  <si>
    <t>Bilans bezrobotnych do 30 roku życia w okresie styczeń - kwiecień 2016 r.</t>
  </si>
  <si>
    <t>Podjęcia pracy i aktywizacja bezrobotnych do 30 roku życia w okresie styczeń - kwiecień 2016 r.</t>
  </si>
  <si>
    <t>Bilans bezrobotnych do 25 roku życia w okresie styczeń - kwiecień 2016 r.</t>
  </si>
  <si>
    <t>Podjęcia pracy i aktywizacja bezrobotnych do 25 roku życia w okresie styczeń - kwiecień 2016 r.</t>
  </si>
  <si>
    <t>Bilans bezrobotnych powyżej 50 roku życia w okresie styczeń - kwiecień 2016 r.</t>
  </si>
  <si>
    <t>Podjęcia pracy i aktywizacja bezrobotnych powyżej 50  roku życia w okresie styczeń - kwiecień 2016</t>
  </si>
  <si>
    <t xml:space="preserve">Bilans długotrwale bezrobotnych w okresie styczeń - kwiecień 2016 r. </t>
  </si>
  <si>
    <t>Podjęcia pracy i aktywizacja długotrwale bezrobotnych w okresie styczeń - kwiecień 2016 r.</t>
  </si>
  <si>
    <t>Zgłoszenia zwolnień i zwolnienia grupowe, zwolnienia monitorowane; bezrobotni zwolnieni z przyczyn zakładu pracy w kwietniu 2016 r.</t>
  </si>
  <si>
    <t>Bezrobotni niepełnosprawni w kwietniu 2016 r.</t>
  </si>
  <si>
    <t>Bilans bezrobotnych w kwietniu 2016 r.</t>
  </si>
  <si>
    <t>Podjęcia pracy i aktywizacja bezrobotnych w kwietniu 2016 r.</t>
  </si>
  <si>
    <t>Bilans bezrobotnych kobiet w kwietniu 2016 roku</t>
  </si>
  <si>
    <t>Podjęcia pracy i aktywizacja bezrobotnych kobiet w kwietniu 2016 r.</t>
  </si>
  <si>
    <t>Bilans bezrobotnych zamieszkałych na wsi w kwietniu 2016 r.</t>
  </si>
  <si>
    <t>Podjęcia pracy i aktywizacja bezrobotnych zamieszkałych na wsi w kwietniu 2016 r.</t>
  </si>
  <si>
    <t>Bilans bezrobotnych do 30 roku życia w kwietniu 2016 r.</t>
  </si>
  <si>
    <t>Podjęcia pracy i aktywizacja bezrobotnych do 30 roku życia w kwietniu 2016 r.</t>
  </si>
  <si>
    <t>Bilans bezrobotnych do 25 roku życia w kwietniu 2016 r.</t>
  </si>
  <si>
    <t>Podjęcia pracy i aktywizacja bezrobotnych do 25 roku życia w kwietniu 2016 r.</t>
  </si>
  <si>
    <t>Bilans bezrobotnych powyżej 50 roku życia w kwietniu 2016 r.</t>
  </si>
  <si>
    <t>Podjęcia pracy i aktywizacja bezrobotnych powyżej 50 roku życia w kwietniu 2016 r.</t>
  </si>
  <si>
    <t>Bilans długotrwale bezrobotnych w kwietniu 2016 r.</t>
  </si>
  <si>
    <t>Podjęcia pracy i aktywizacja długotrwale bezrobotnych w kwietniu 2016 r.</t>
  </si>
  <si>
    <t>Wolne miejsca pracy i miejsca aktywizacji zawodowej w kwietniu 2016 r.</t>
  </si>
  <si>
    <t>Uczestnictwo w działaniach realizowanych w ramach projektów współfinansowanych z EFS w kwietniu 2016 r.</t>
  </si>
  <si>
    <t>Bezrobotni, dla których ustalono profil pomocy w kwietniu 2016 r.</t>
  </si>
  <si>
    <t>Osoby objęte indywidualnym planem działania (bezrobotni i poszukujący pracy) w kwietniu 2016 r.</t>
  </si>
  <si>
    <t>Osoby uprawnione do dodatku aktywizacyjnego oraz cudzoziemcy z prawem do zasiłku w kwietniu 2016 r.</t>
  </si>
  <si>
    <t>Poszukujący pracy w kwietniu 2016 r.</t>
  </si>
  <si>
    <t>Bezrobotni według miast i gmin województwa kujawsko-pomorskiego w kwietniu 2016 r.</t>
  </si>
  <si>
    <t>Informacja dotycząca refundowania pracodawcom lub przedsiębiorcom kosztów zatrudnienia bezrobotnych do 30 roku życia w kwietniu 2016 roku</t>
  </si>
  <si>
    <t>Bezrobotni uczestniczący w aktywnych formach przeciwdziałania bezrobociu w końcu kwietnia 2016 r.</t>
  </si>
  <si>
    <t>ANEKS STATYSTYCZNY: Dane o sytuacji na rynku pracy województwa kujawsko-pomorskiego za kwiecień 2016 roku</t>
  </si>
  <si>
    <t>30.04.2016 r.</t>
  </si>
  <si>
    <t>TABELA 33. PODJĘCIA PRACY I AKTYWIZACJA DŁUGOTRWALE BEZROBOTNYCH W OKRESIE STYCZEŃ - KWIECIEŃ</t>
  </si>
  <si>
    <t>TABELA 32. BILANS DŁUGOTRWALE BEZROBOTNYCH W OKRESIE STYCZEŃ - KWIECIEŃ</t>
  </si>
  <si>
    <t>TABELA 29. PODJĘCIA PRACY I AKTYWIZACJA BEZROBOTNYCH POWYŻEJ 50 ROKU ŻYCIA W OKRESIE STYCZEŃ - KWIECIEŃ</t>
  </si>
  <si>
    <t>TABELA 28. BILANS BEZROBOTNYCH POWYŻEJ 50 ROKU ŻYCIA W OKRESIE STYCZEŃ - KWIECIEŃ</t>
  </si>
  <si>
    <t>TABELA 25. PODJĘCIA PRACY I AKTYWIZACJA BEZROBOTNYCH DO 25 ROKU ŻYCIA W OKRESIE STYCZEŃ - KWIECIEŃ</t>
  </si>
  <si>
    <t>TABELA 24. BILANS BEZROBOTNYCH DO 25 ROKU ŻYCIA W OKRESIE STYCZEŃ - KWIECIEŃ</t>
  </si>
  <si>
    <t>TABELA 21. PODJĘCIA PRACY I AKTYWIZACJA BEZROBOTNYCH DO 30 ROKU ŻYCIA W OKRESIE STYCZEŃ - KWIECIEŃ</t>
  </si>
  <si>
    <t>TABELA 20. BILANS BEZROBOTNYCH DO 30 ROKU ŻYCIA W OKRESIE STYCZEŃ - KWIECIEŃ</t>
  </si>
  <si>
    <t>TABELA 17. PODJĘCIA PRACY I AKTYWIZACJA BEZROBOTNYCH ZAMIESZKAŁYCH NA WSI W OKRESIE STYCZEŃ - KWIECIEŃ</t>
  </si>
  <si>
    <t>TABELA 16. BILANS BEZROBOTNYCH ZAMIESZKAŁYCH NA WSI W OKRESIE STYCZEŃ - KWIECIEŃ</t>
  </si>
  <si>
    <t>TABELA 13. PODJĘCIA PRACY I AKTYWIZACJA BEZROBOTNYCH KOBIET W OKRESIE STYCZEŃ - KWIECIEŃ</t>
  </si>
  <si>
    <t>TABELA 12. BILANS BEZROBOTNYCH KOBIET W OKRESIE STYCZEŃ - KWIECIEŃ</t>
  </si>
  <si>
    <t>TABELA 9. PODJĘCIA PRACY I AKTYWIZACJA BEZROBOTNYCH W OKRESIE STYCZEŃ - KWIECIEŃ</t>
  </si>
  <si>
    <t>TABELA 8. BILANS BEZROBOTNYCH W OKRESIE STYCZEŃ - KWIECIEŃ</t>
  </si>
  <si>
    <t>TABELA 34. BEZROBOTNI UCZESTNICZĄCY W AKTYWNYCH FORMACH PRZECIWDZIAŁANIA BEZROBOCIU W KOŃCU KWIETNIA</t>
  </si>
  <si>
    <t xml:space="preserve">TABELA 42. INFORMACJA DOTYCZĄCA REFUNDOWANIA PRACODAWCOM LUB PRZEDSIĘBIORCOMKOSZTÓW ZATRUDNIENIA BEZROBOTNYCH DO 30 ROKU ŻYCIA W KWIETNIU 2016 ROKU
</t>
  </si>
  <si>
    <t>TABELA 41. BEZROBOTNI WEDŁUG MIAST I GMIN WOJEWÓDZTWA KUJAWSKO-POMORSKIEGO W KWIETNIU 2016 ROKU</t>
  </si>
  <si>
    <t>TABELA 40. POSZUKUJĄCY PRACY W KWIETNIU</t>
  </si>
  <si>
    <t>TABELA 39. OSOBY UPRAWNIONE DO DODATKU AKTYWIZACYJNEGO ORAZ CUDZOZIEMCY Z PRAWEM DO ZASIŁKU W KWIETNIU</t>
  </si>
  <si>
    <t>TABELA 38. OSOBY OBJĘTE INDYWIDUALNYM PLANEM DZIAŁANIA (BEZROBOTNI I POSZUKUJĄCY PRACY) W KWIETNIU</t>
  </si>
  <si>
    <t>TABELA 37. BEZROBOTNI, DLA KTÓRYCH USTALONO PROFIL POMOCY W KWIETNIU</t>
  </si>
  <si>
    <t>TABELA 36. UCZESTNICTWO W DZIAŁANIACH REALIZOWANYCH W RAMACH PROJEKTÓW WSPÓŁFINANSOWANYCH Z EFS W KWIETNIU</t>
  </si>
  <si>
    <t>TABELA 35. WOLNE MIEJSCA PRACY I MIEJSCA AKTYWIZACJI ZAWODOWEJ W KWIETNIU</t>
  </si>
  <si>
    <t>TABELA 31. PODJĘCIA PRACY I AKTYWIZACJA DŁUGOTRWALE BEZROBOTNYCH W KWIETNIU</t>
  </si>
  <si>
    <t>TABELA 30. BILANS DŁUGOTRWALE BEZROBOTNYCH W KWIETNIU</t>
  </si>
  <si>
    <t>TABELA 27. PODJĘCIA PRACY I AKTYWIZACJA BEZROBOTNYCH POWYŻEJ 50 ROKU ŻYCIA W KWIETNIU</t>
  </si>
  <si>
    <t>TABELA 26. BILANS BEZROBOTNYCH POWYŻEJ 50 ROKU ŻYCIA W KWIETNIU</t>
  </si>
  <si>
    <t>TABELA 23. PODJĘCIA PRACY I AKTYWIZACJA BEZROBOTNYCH DO 25 ROKU ŻYCIA W KWIETNIU</t>
  </si>
  <si>
    <t>TABELA 22. BILANS BEZROBOTNYCH DO 25 ROKU ŻYCIA W KWIETNIU</t>
  </si>
  <si>
    <t>TABELA 19. PODJĘCIA PRACY I AKTYWIZACJA BEZROBOTNYCH DO 30 ROKU ŻYCIA W KWIETNIU</t>
  </si>
  <si>
    <t>TABELA 18. BILANS BEZROBOTNYCH DO 30 ROKU ŻYCIA W KWIETNIU</t>
  </si>
  <si>
    <t>TABELA 15. PODJĘCIA PRACY I AKTYWIZACJA BEZROBOTNYCH ZAMIESZKAŁYCH NA WSI W KWIETNIU</t>
  </si>
  <si>
    <t>TABELA 14. BILANS BEZROBOTNYCH ZAMIESZKAŁYCH NA WSI W KWIETNIU</t>
  </si>
  <si>
    <t>TABELA 11. PODJĘCIA PRACY I AKTYWIZACJA BEZROBOTNYCH KOBIET W KWIETNIU</t>
  </si>
  <si>
    <t>TABELA 10. BILANS BEZROBOTNYCH KOBIET W KWIETNIU</t>
  </si>
  <si>
    <t>TABELA 7. PODJĘCIA PRACY I AKTYWIZACJA BEZROBOTNYCH W KWIETNIU</t>
  </si>
  <si>
    <t>TABELA 6. BILANS BEZROBOTNYCH W KWIETNIU</t>
  </si>
  <si>
    <t>TABELA 5. BEZROBOTNI NIEPEŁNOSPRAWNI W KWIETNIU</t>
  </si>
  <si>
    <t>TABELA 4. ZGŁOSZENIA ZWOLNIEŃ I ZWOLNIENIA GRUPOWE, ZWOLNIENIA MONITOROWANE; BEZROBOTNI ZWOLNIENI Z PRZYCZYN ZAKŁADU PRACY W KWIETNIU</t>
  </si>
  <si>
    <t>IV 2016</t>
  </si>
  <si>
    <t>stopa bezrobocia (w %) za marzec 2016 roku</t>
  </si>
  <si>
    <t>I - IV 2016</t>
  </si>
  <si>
    <t>I - IV 2015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</si>
</sst>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WUP/2015m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9/9M4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0/10M4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1/11M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2/12M4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3/13M4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4/14M4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5/15M4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6/16M4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7/17M4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8/18M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/1M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9/19M4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0/20M4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1/21M4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2/22M4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3/23M4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/2M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3/3M4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4/4M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5/5M4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6/6M4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7/7M4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8/8M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>
            <v>127111</v>
          </cell>
        </row>
        <row r="16">
          <cell r="H16">
            <v>12886</v>
          </cell>
        </row>
        <row r="17">
          <cell r="H17">
            <v>10663</v>
          </cell>
        </row>
        <row r="18">
          <cell r="H18">
            <v>349</v>
          </cell>
        </row>
        <row r="19">
          <cell r="H19">
            <v>159</v>
          </cell>
        </row>
        <row r="20">
          <cell r="H20">
            <v>2223</v>
          </cell>
        </row>
        <row r="21">
          <cell r="H21">
            <v>626</v>
          </cell>
        </row>
        <row r="22">
          <cell r="H22">
            <v>1034</v>
          </cell>
        </row>
        <row r="23">
          <cell r="H23">
            <v>69</v>
          </cell>
        </row>
        <row r="24">
          <cell r="H24">
            <v>1</v>
          </cell>
        </row>
        <row r="25">
          <cell r="H25">
            <v>363</v>
          </cell>
        </row>
        <row r="26">
          <cell r="H26">
            <v>37</v>
          </cell>
        </row>
        <row r="27">
          <cell r="H27">
            <v>51</v>
          </cell>
        </row>
        <row r="28">
          <cell r="H28">
            <v>4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24</v>
          </cell>
        </row>
        <row r="32">
          <cell r="H32">
            <v>15</v>
          </cell>
        </row>
        <row r="33">
          <cell r="H33">
            <v>627</v>
          </cell>
        </row>
        <row r="34">
          <cell r="H34">
            <v>42</v>
          </cell>
        </row>
        <row r="35">
          <cell r="H35">
            <v>3015</v>
          </cell>
        </row>
        <row r="36">
          <cell r="H36">
            <v>98</v>
          </cell>
        </row>
        <row r="37">
          <cell r="H37">
            <v>2</v>
          </cell>
        </row>
        <row r="38">
          <cell r="H38">
            <v>1332</v>
          </cell>
        </row>
        <row r="39">
          <cell r="H39">
            <v>46</v>
          </cell>
        </row>
        <row r="40">
          <cell r="H40">
            <v>184</v>
          </cell>
        </row>
      </sheetData>
      <sheetData sheetId="11">
        <row r="5">
          <cell r="F5">
            <v>40038</v>
          </cell>
        </row>
      </sheetData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514</v>
          </cell>
        </row>
      </sheetData>
      <sheetData sheetId="3">
        <row r="5">
          <cell r="F5">
            <v>3909</v>
          </cell>
        </row>
      </sheetData>
      <sheetData sheetId="4">
        <row r="5">
          <cell r="F5">
            <v>1197</v>
          </cell>
        </row>
      </sheetData>
      <sheetData sheetId="5">
        <row r="5">
          <cell r="D5">
            <v>0</v>
          </cell>
        </row>
      </sheetData>
      <sheetData sheetId="6">
        <row r="5">
          <cell r="G5">
            <v>1</v>
          </cell>
        </row>
      </sheetData>
      <sheetData sheetId="7">
        <row r="7">
          <cell r="F7">
            <v>436</v>
          </cell>
        </row>
      </sheetData>
      <sheetData sheetId="8"/>
      <sheetData sheetId="9">
        <row r="13">
          <cell r="D13">
            <v>59</v>
          </cell>
        </row>
      </sheetData>
      <sheetData sheetId="10">
        <row r="5">
          <cell r="F5">
            <v>3765</v>
          </cell>
        </row>
        <row r="16">
          <cell r="H16">
            <v>563</v>
          </cell>
        </row>
        <row r="17">
          <cell r="H17">
            <v>486</v>
          </cell>
        </row>
        <row r="18">
          <cell r="H18">
            <v>12</v>
          </cell>
        </row>
        <row r="19">
          <cell r="H19">
            <v>0</v>
          </cell>
        </row>
        <row r="20">
          <cell r="H20">
            <v>77</v>
          </cell>
        </row>
        <row r="21">
          <cell r="H21">
            <v>0</v>
          </cell>
        </row>
        <row r="22">
          <cell r="H22">
            <v>22</v>
          </cell>
        </row>
        <row r="23">
          <cell r="H23">
            <v>9</v>
          </cell>
        </row>
        <row r="24">
          <cell r="H24">
            <v>0</v>
          </cell>
        </row>
        <row r="25">
          <cell r="H25">
            <v>24</v>
          </cell>
        </row>
        <row r="26">
          <cell r="H26">
            <v>1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21</v>
          </cell>
        </row>
        <row r="33">
          <cell r="H33">
            <v>2</v>
          </cell>
        </row>
        <row r="34">
          <cell r="H34">
            <v>1</v>
          </cell>
        </row>
        <row r="35">
          <cell r="H35">
            <v>138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23</v>
          </cell>
        </row>
        <row r="39">
          <cell r="H39">
            <v>0</v>
          </cell>
        </row>
        <row r="40">
          <cell r="H40">
            <v>16</v>
          </cell>
        </row>
      </sheetData>
      <sheetData sheetId="11">
        <row r="5">
          <cell r="F5">
            <v>1169</v>
          </cell>
        </row>
      </sheetData>
      <sheetData sheetId="12">
        <row r="23">
          <cell r="D23">
            <v>35</v>
          </cell>
        </row>
      </sheetData>
      <sheetData sheetId="13">
        <row r="5">
          <cell r="G5">
            <v>2</v>
          </cell>
        </row>
      </sheetData>
      <sheetData sheetId="14">
        <row r="7">
          <cell r="F7">
            <v>1784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353</v>
          </cell>
        </row>
      </sheetData>
      <sheetData sheetId="3">
        <row r="5">
          <cell r="F5">
            <v>3740</v>
          </cell>
        </row>
      </sheetData>
      <sheetData sheetId="4">
        <row r="5">
          <cell r="F5">
            <v>1230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447</v>
          </cell>
        </row>
      </sheetData>
      <sheetData sheetId="8"/>
      <sheetData sheetId="9">
        <row r="13">
          <cell r="D13">
            <v>45</v>
          </cell>
        </row>
      </sheetData>
      <sheetData sheetId="10">
        <row r="5">
          <cell r="F5">
            <v>3518</v>
          </cell>
        </row>
        <row r="16">
          <cell r="H16">
            <v>528</v>
          </cell>
        </row>
        <row r="17">
          <cell r="H17">
            <v>471</v>
          </cell>
        </row>
        <row r="18">
          <cell r="H18">
            <v>12</v>
          </cell>
        </row>
        <row r="19">
          <cell r="H19">
            <v>86</v>
          </cell>
        </row>
        <row r="20">
          <cell r="H20">
            <v>57</v>
          </cell>
        </row>
        <row r="21">
          <cell r="H21">
            <v>3</v>
          </cell>
        </row>
        <row r="22">
          <cell r="H22">
            <v>0</v>
          </cell>
        </row>
        <row r="23">
          <cell r="H23">
            <v>5</v>
          </cell>
        </row>
        <row r="24">
          <cell r="H24">
            <v>1</v>
          </cell>
        </row>
        <row r="25">
          <cell r="H25">
            <v>11</v>
          </cell>
        </row>
        <row r="26">
          <cell r="H26">
            <v>2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3</v>
          </cell>
        </row>
        <row r="32">
          <cell r="H32">
            <v>33</v>
          </cell>
        </row>
        <row r="33">
          <cell r="H33">
            <v>6</v>
          </cell>
        </row>
        <row r="34">
          <cell r="H34">
            <v>3</v>
          </cell>
        </row>
        <row r="35">
          <cell r="H35">
            <v>136</v>
          </cell>
        </row>
        <row r="36">
          <cell r="H36">
            <v>2</v>
          </cell>
        </row>
        <row r="37">
          <cell r="H37">
            <v>0</v>
          </cell>
        </row>
        <row r="38">
          <cell r="H38">
            <v>54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1123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1951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2987</v>
          </cell>
        </row>
      </sheetData>
      <sheetData sheetId="3">
        <row r="5">
          <cell r="F5">
            <v>3138</v>
          </cell>
        </row>
      </sheetData>
      <sheetData sheetId="4">
        <row r="5">
          <cell r="F5">
            <v>941</v>
          </cell>
        </row>
      </sheetData>
      <sheetData sheetId="5">
        <row r="5">
          <cell r="D5">
            <v>125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429</v>
          </cell>
        </row>
      </sheetData>
      <sheetData sheetId="8"/>
      <sheetData sheetId="9">
        <row r="13">
          <cell r="D13">
            <v>12</v>
          </cell>
        </row>
      </sheetData>
      <sheetData sheetId="10">
        <row r="5">
          <cell r="F5">
            <v>3110</v>
          </cell>
        </row>
        <row r="16">
          <cell r="H16">
            <v>536</v>
          </cell>
        </row>
        <row r="17">
          <cell r="H17">
            <v>361</v>
          </cell>
        </row>
        <row r="18">
          <cell r="H18">
            <v>9</v>
          </cell>
        </row>
        <row r="19">
          <cell r="H19">
            <v>0</v>
          </cell>
        </row>
        <row r="20">
          <cell r="H20">
            <v>175</v>
          </cell>
        </row>
        <row r="21">
          <cell r="H21">
            <v>78</v>
          </cell>
        </row>
        <row r="22">
          <cell r="H22">
            <v>32</v>
          </cell>
        </row>
        <row r="23">
          <cell r="H23">
            <v>15</v>
          </cell>
        </row>
        <row r="24">
          <cell r="H24">
            <v>0</v>
          </cell>
        </row>
        <row r="25">
          <cell r="H25">
            <v>6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44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131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28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1003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1691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2729</v>
          </cell>
        </row>
      </sheetData>
      <sheetData sheetId="3">
        <row r="5">
          <cell r="F5">
            <v>2979</v>
          </cell>
        </row>
      </sheetData>
      <sheetData sheetId="4">
        <row r="5">
          <cell r="F5">
            <v>1066</v>
          </cell>
        </row>
      </sheetData>
      <sheetData sheetId="5">
        <row r="5">
          <cell r="D5">
            <v>135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293</v>
          </cell>
        </row>
      </sheetData>
      <sheetData sheetId="8"/>
      <sheetData sheetId="9">
        <row r="13">
          <cell r="D13">
            <v>2</v>
          </cell>
        </row>
      </sheetData>
      <sheetData sheetId="10">
        <row r="5">
          <cell r="F5">
            <v>3057</v>
          </cell>
        </row>
        <row r="16">
          <cell r="H16">
            <v>424</v>
          </cell>
        </row>
        <row r="17">
          <cell r="H17">
            <v>353</v>
          </cell>
        </row>
        <row r="18">
          <cell r="H18">
            <v>7</v>
          </cell>
        </row>
        <row r="19">
          <cell r="H19">
            <v>50</v>
          </cell>
        </row>
        <row r="20">
          <cell r="H20">
            <v>71</v>
          </cell>
        </row>
        <row r="21">
          <cell r="H21">
            <v>25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7</v>
          </cell>
        </row>
        <row r="26">
          <cell r="H26">
            <v>2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37</v>
          </cell>
        </row>
        <row r="33">
          <cell r="H33">
            <v>2</v>
          </cell>
        </row>
        <row r="34">
          <cell r="H34">
            <v>0</v>
          </cell>
        </row>
        <row r="35">
          <cell r="H35">
            <v>123</v>
          </cell>
        </row>
        <row r="36">
          <cell r="H36">
            <v>1</v>
          </cell>
        </row>
        <row r="37">
          <cell r="H37">
            <v>0</v>
          </cell>
        </row>
        <row r="38">
          <cell r="H38">
            <v>101</v>
          </cell>
        </row>
        <row r="39">
          <cell r="H39">
            <v>5</v>
          </cell>
        </row>
        <row r="40">
          <cell r="H40">
            <v>0</v>
          </cell>
        </row>
      </sheetData>
      <sheetData sheetId="11">
        <row r="5">
          <cell r="F5">
            <v>1092</v>
          </cell>
        </row>
      </sheetData>
      <sheetData sheetId="12">
        <row r="23">
          <cell r="D23">
            <v>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1753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1202</v>
          </cell>
        </row>
      </sheetData>
      <sheetData sheetId="3">
        <row r="5">
          <cell r="F5">
            <v>11725</v>
          </cell>
        </row>
      </sheetData>
      <sheetData sheetId="4">
        <row r="5">
          <cell r="F5">
            <v>3610</v>
          </cell>
        </row>
      </sheetData>
      <sheetData sheetId="5">
        <row r="5">
          <cell r="D5">
            <v>535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1294</v>
          </cell>
        </row>
      </sheetData>
      <sheetData sheetId="8"/>
      <sheetData sheetId="9">
        <row r="13">
          <cell r="D13">
            <v>262</v>
          </cell>
        </row>
      </sheetData>
      <sheetData sheetId="10">
        <row r="5">
          <cell r="F5">
            <v>11037</v>
          </cell>
        </row>
        <row r="16">
          <cell r="H16">
            <v>917</v>
          </cell>
        </row>
        <row r="17">
          <cell r="H17">
            <v>687</v>
          </cell>
        </row>
        <row r="18">
          <cell r="H18">
            <v>18</v>
          </cell>
        </row>
        <row r="19">
          <cell r="H19">
            <v>0</v>
          </cell>
        </row>
        <row r="20">
          <cell r="H20">
            <v>230</v>
          </cell>
        </row>
        <row r="21">
          <cell r="H21">
            <v>64</v>
          </cell>
        </row>
        <row r="22">
          <cell r="H22">
            <v>114</v>
          </cell>
        </row>
        <row r="23">
          <cell r="H23">
            <v>1</v>
          </cell>
        </row>
        <row r="24">
          <cell r="H24">
            <v>0</v>
          </cell>
        </row>
        <row r="25">
          <cell r="H25">
            <v>21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30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84</v>
          </cell>
        </row>
        <row r="36">
          <cell r="H36">
            <v>4</v>
          </cell>
        </row>
        <row r="37">
          <cell r="H37">
            <v>0</v>
          </cell>
        </row>
        <row r="38">
          <cell r="H38">
            <v>35</v>
          </cell>
        </row>
        <row r="39">
          <cell r="H39">
            <v>0</v>
          </cell>
        </row>
        <row r="40">
          <cell r="H40">
            <v>13</v>
          </cell>
        </row>
      </sheetData>
      <sheetData sheetId="11">
        <row r="5">
          <cell r="F5">
            <v>3244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4898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790</v>
          </cell>
        </row>
      </sheetData>
      <sheetData sheetId="3">
        <row r="5">
          <cell r="F5">
            <v>5154</v>
          </cell>
        </row>
      </sheetData>
      <sheetData sheetId="4">
        <row r="5">
          <cell r="F5">
            <v>1946</v>
          </cell>
        </row>
      </sheetData>
      <sheetData sheetId="5">
        <row r="5">
          <cell r="D5">
            <v>180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494</v>
          </cell>
        </row>
      </sheetData>
      <sheetData sheetId="8"/>
      <sheetData sheetId="9">
        <row r="13">
          <cell r="D13">
            <v>57</v>
          </cell>
        </row>
      </sheetData>
      <sheetData sheetId="10">
        <row r="5">
          <cell r="F5">
            <v>5161</v>
          </cell>
        </row>
        <row r="16">
          <cell r="H16">
            <v>965</v>
          </cell>
        </row>
        <row r="17">
          <cell r="H17">
            <v>739</v>
          </cell>
        </row>
        <row r="18">
          <cell r="H18">
            <v>15</v>
          </cell>
        </row>
        <row r="19">
          <cell r="H19">
            <v>0</v>
          </cell>
        </row>
        <row r="20">
          <cell r="H20">
            <v>226</v>
          </cell>
        </row>
        <row r="21">
          <cell r="H21">
            <v>68</v>
          </cell>
        </row>
        <row r="22">
          <cell r="H22">
            <v>83</v>
          </cell>
        </row>
        <row r="23">
          <cell r="H23">
            <v>7</v>
          </cell>
        </row>
        <row r="24">
          <cell r="H24">
            <v>0</v>
          </cell>
        </row>
        <row r="25">
          <cell r="H25">
            <v>7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61</v>
          </cell>
        </row>
        <row r="33">
          <cell r="H33">
            <v>5</v>
          </cell>
        </row>
        <row r="34">
          <cell r="H34">
            <v>0</v>
          </cell>
        </row>
        <row r="35">
          <cell r="H35">
            <v>195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298</v>
          </cell>
        </row>
        <row r="39">
          <cell r="H39">
            <v>68</v>
          </cell>
        </row>
        <row r="40">
          <cell r="H40">
            <v>60</v>
          </cell>
        </row>
      </sheetData>
      <sheetData sheetId="11">
        <row r="5">
          <cell r="F5">
            <v>1966</v>
          </cell>
        </row>
      </sheetData>
      <sheetData sheetId="12">
        <row r="23">
          <cell r="D23">
            <v>36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2478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282</v>
          </cell>
        </row>
      </sheetData>
      <sheetData sheetId="3">
        <row r="5">
          <cell r="F5">
            <v>2850</v>
          </cell>
        </row>
      </sheetData>
      <sheetData sheetId="4">
        <row r="5">
          <cell r="F5">
            <v>948</v>
          </cell>
        </row>
      </sheetData>
      <sheetData sheetId="5">
        <row r="5">
          <cell r="D5">
            <v>113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340</v>
          </cell>
        </row>
      </sheetData>
      <sheetData sheetId="8"/>
      <sheetData sheetId="9">
        <row r="13">
          <cell r="D13">
            <v>74</v>
          </cell>
        </row>
      </sheetData>
      <sheetData sheetId="10">
        <row r="5">
          <cell r="F5">
            <v>2722</v>
          </cell>
        </row>
        <row r="16">
          <cell r="H16">
            <v>490</v>
          </cell>
        </row>
        <row r="17">
          <cell r="H17">
            <v>368</v>
          </cell>
        </row>
        <row r="18">
          <cell r="H18">
            <v>4</v>
          </cell>
        </row>
        <row r="19">
          <cell r="H19">
            <v>1</v>
          </cell>
        </row>
        <row r="20">
          <cell r="H20">
            <v>122</v>
          </cell>
        </row>
        <row r="21">
          <cell r="H21">
            <v>29</v>
          </cell>
        </row>
        <row r="22">
          <cell r="H22">
            <v>9</v>
          </cell>
        </row>
        <row r="23">
          <cell r="H23">
            <v>9</v>
          </cell>
        </row>
        <row r="24">
          <cell r="H24">
            <v>0</v>
          </cell>
        </row>
        <row r="25">
          <cell r="H25">
            <v>12</v>
          </cell>
        </row>
        <row r="26">
          <cell r="H26">
            <v>18</v>
          </cell>
        </row>
        <row r="27">
          <cell r="H27">
            <v>1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44</v>
          </cell>
        </row>
        <row r="33">
          <cell r="H33">
            <v>6</v>
          </cell>
        </row>
        <row r="34">
          <cell r="H34">
            <v>0</v>
          </cell>
        </row>
        <row r="35">
          <cell r="H35">
            <v>78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62</v>
          </cell>
        </row>
        <row r="39">
          <cell r="H39">
            <v>10</v>
          </cell>
        </row>
        <row r="40">
          <cell r="H40">
            <v>0</v>
          </cell>
        </row>
      </sheetData>
      <sheetData sheetId="11">
        <row r="5">
          <cell r="F5">
            <v>909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1491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538</v>
          </cell>
        </row>
      </sheetData>
      <sheetData sheetId="3">
        <row r="5">
          <cell r="F5">
            <v>5408</v>
          </cell>
        </row>
      </sheetData>
      <sheetData sheetId="4">
        <row r="5">
          <cell r="F5">
            <v>1768</v>
          </cell>
        </row>
      </sheetData>
      <sheetData sheetId="5">
        <row r="5">
          <cell r="D5">
            <v>1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531</v>
          </cell>
        </row>
      </sheetData>
      <sheetData sheetId="8"/>
      <sheetData sheetId="9">
        <row r="13">
          <cell r="D13">
            <v>114</v>
          </cell>
        </row>
      </sheetData>
      <sheetData sheetId="10">
        <row r="5">
          <cell r="F5">
            <v>4872</v>
          </cell>
        </row>
        <row r="16">
          <cell r="H16">
            <v>781</v>
          </cell>
        </row>
        <row r="17">
          <cell r="H17">
            <v>657</v>
          </cell>
        </row>
        <row r="18">
          <cell r="H18">
            <v>13</v>
          </cell>
        </row>
        <row r="19">
          <cell r="H19">
            <v>0</v>
          </cell>
        </row>
        <row r="20">
          <cell r="H20">
            <v>124</v>
          </cell>
        </row>
        <row r="21">
          <cell r="H21">
            <v>0</v>
          </cell>
        </row>
        <row r="22">
          <cell r="H22">
            <v>54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14</v>
          </cell>
        </row>
        <row r="26">
          <cell r="H26">
            <v>3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6</v>
          </cell>
        </row>
        <row r="32">
          <cell r="H32">
            <v>47</v>
          </cell>
        </row>
        <row r="33">
          <cell r="H33">
            <v>15</v>
          </cell>
        </row>
        <row r="34">
          <cell r="H34">
            <v>0</v>
          </cell>
        </row>
        <row r="35">
          <cell r="H35">
            <v>157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43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1560</v>
          </cell>
        </row>
      </sheetData>
      <sheetData sheetId="12">
        <row r="23">
          <cell r="D23">
            <v>46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2352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254</v>
          </cell>
        </row>
      </sheetData>
      <sheetData sheetId="3">
        <row r="5">
          <cell r="F5">
            <v>3504</v>
          </cell>
        </row>
      </sheetData>
      <sheetData sheetId="4">
        <row r="5">
          <cell r="F5">
            <v>1227</v>
          </cell>
        </row>
      </sheetData>
      <sheetData sheetId="5">
        <row r="5">
          <cell r="D5">
            <v>20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465</v>
          </cell>
        </row>
      </sheetData>
      <sheetData sheetId="8"/>
      <sheetData sheetId="9">
        <row r="13">
          <cell r="D13">
            <v>0</v>
          </cell>
        </row>
      </sheetData>
      <sheetData sheetId="10">
        <row r="5">
          <cell r="F5">
            <v>3441</v>
          </cell>
        </row>
        <row r="16">
          <cell r="H16">
            <v>581</v>
          </cell>
        </row>
        <row r="17">
          <cell r="H17">
            <v>462</v>
          </cell>
        </row>
        <row r="18">
          <cell r="H18">
            <v>18</v>
          </cell>
        </row>
        <row r="19">
          <cell r="H19">
            <v>0</v>
          </cell>
        </row>
        <row r="20">
          <cell r="H20">
            <v>119</v>
          </cell>
        </row>
        <row r="21">
          <cell r="H21">
            <v>9</v>
          </cell>
        </row>
        <row r="22">
          <cell r="H22">
            <v>57</v>
          </cell>
        </row>
        <row r="23">
          <cell r="H23">
            <v>3</v>
          </cell>
        </row>
        <row r="24">
          <cell r="H24">
            <v>0</v>
          </cell>
        </row>
        <row r="25">
          <cell r="H25">
            <v>2</v>
          </cell>
        </row>
        <row r="26">
          <cell r="H26">
            <v>5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43</v>
          </cell>
        </row>
        <row r="33">
          <cell r="H33">
            <v>4</v>
          </cell>
        </row>
        <row r="34">
          <cell r="H34">
            <v>2</v>
          </cell>
        </row>
        <row r="35">
          <cell r="H35">
            <v>249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33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1215</v>
          </cell>
        </row>
      </sheetData>
      <sheetData sheetId="12">
        <row r="23">
          <cell r="D23">
            <v>14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1530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296</v>
          </cell>
        </row>
      </sheetData>
      <sheetData sheetId="3">
        <row r="5">
          <cell r="F5">
            <v>2694</v>
          </cell>
        </row>
      </sheetData>
      <sheetData sheetId="4">
        <row r="5">
          <cell r="F5">
            <v>886</v>
          </cell>
        </row>
      </sheetData>
      <sheetData sheetId="5">
        <row r="5">
          <cell r="D5">
            <v>139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307</v>
          </cell>
        </row>
      </sheetData>
      <sheetData sheetId="8"/>
      <sheetData sheetId="9">
        <row r="13">
          <cell r="D13">
            <v>19</v>
          </cell>
        </row>
      </sheetData>
      <sheetData sheetId="10">
        <row r="5">
          <cell r="F5">
            <v>2647</v>
          </cell>
        </row>
        <row r="16">
          <cell r="H16">
            <v>515</v>
          </cell>
        </row>
        <row r="17">
          <cell r="H17">
            <v>392</v>
          </cell>
        </row>
        <row r="18">
          <cell r="H18">
            <v>7</v>
          </cell>
        </row>
        <row r="19">
          <cell r="H19">
            <v>0</v>
          </cell>
        </row>
        <row r="20">
          <cell r="H20">
            <v>123</v>
          </cell>
        </row>
        <row r="21">
          <cell r="H21">
            <v>33</v>
          </cell>
        </row>
        <row r="22">
          <cell r="H22">
            <v>12</v>
          </cell>
        </row>
        <row r="23">
          <cell r="H23">
            <v>13</v>
          </cell>
        </row>
        <row r="24">
          <cell r="H24">
            <v>0</v>
          </cell>
        </row>
        <row r="25">
          <cell r="H25">
            <v>12</v>
          </cell>
        </row>
        <row r="26">
          <cell r="H26">
            <v>2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51</v>
          </cell>
        </row>
        <row r="33">
          <cell r="H33">
            <v>7</v>
          </cell>
        </row>
        <row r="34">
          <cell r="H34">
            <v>0</v>
          </cell>
        </row>
        <row r="35">
          <cell r="H35">
            <v>63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67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884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1328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1229</v>
          </cell>
        </row>
      </sheetData>
      <sheetData sheetId="3">
        <row r="5">
          <cell r="F5">
            <v>9273</v>
          </cell>
        </row>
      </sheetData>
      <sheetData sheetId="4">
        <row r="5">
          <cell r="F5">
            <v>1945</v>
          </cell>
        </row>
      </sheetData>
      <sheetData sheetId="5">
        <row r="5">
          <cell r="D5">
            <v>72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1194</v>
          </cell>
        </row>
      </sheetData>
      <sheetData sheetId="8"/>
      <sheetData sheetId="9">
        <row r="13">
          <cell r="D13">
            <v>278</v>
          </cell>
        </row>
      </sheetData>
      <sheetData sheetId="10">
        <row r="5">
          <cell r="F5">
            <v>8803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1769</v>
          </cell>
        </row>
      </sheetData>
      <sheetData sheetId="12">
        <row r="23">
          <cell r="D23">
            <v>310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5787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286</v>
          </cell>
        </row>
      </sheetData>
      <sheetData sheetId="3">
        <row r="5">
          <cell r="F5">
            <v>2714</v>
          </cell>
        </row>
      </sheetData>
      <sheetData sheetId="4">
        <row r="5">
          <cell r="F5">
            <v>936</v>
          </cell>
        </row>
      </sheetData>
      <sheetData sheetId="5">
        <row r="5">
          <cell r="D5">
            <v>111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315</v>
          </cell>
        </row>
      </sheetData>
      <sheetData sheetId="8"/>
      <sheetData sheetId="9">
        <row r="13">
          <cell r="D13">
            <v>47</v>
          </cell>
        </row>
      </sheetData>
      <sheetData sheetId="10">
        <row r="5">
          <cell r="F5">
            <v>2760</v>
          </cell>
        </row>
        <row r="16">
          <cell r="H16">
            <v>566</v>
          </cell>
        </row>
        <row r="17">
          <cell r="H17">
            <v>430</v>
          </cell>
        </row>
        <row r="18">
          <cell r="H18">
            <v>11</v>
          </cell>
        </row>
        <row r="19">
          <cell r="H19">
            <v>0</v>
          </cell>
        </row>
        <row r="20">
          <cell r="H20">
            <v>136</v>
          </cell>
        </row>
        <row r="21">
          <cell r="H21">
            <v>40</v>
          </cell>
        </row>
        <row r="22">
          <cell r="H22">
            <v>56</v>
          </cell>
        </row>
        <row r="23">
          <cell r="H23">
            <v>8</v>
          </cell>
        </row>
        <row r="24">
          <cell r="H24">
            <v>0</v>
          </cell>
        </row>
        <row r="25">
          <cell r="H25">
            <v>1</v>
          </cell>
        </row>
        <row r="26">
          <cell r="H26">
            <v>1</v>
          </cell>
        </row>
        <row r="27">
          <cell r="H27">
            <v>1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29</v>
          </cell>
        </row>
        <row r="33">
          <cell r="H33">
            <v>13</v>
          </cell>
        </row>
        <row r="34">
          <cell r="H34">
            <v>1</v>
          </cell>
        </row>
        <row r="35">
          <cell r="H35">
            <v>97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72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936</v>
          </cell>
        </row>
      </sheetData>
      <sheetData sheetId="12">
        <row r="23">
          <cell r="D23">
            <v>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1425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480</v>
          </cell>
        </row>
      </sheetData>
      <sheetData sheetId="3">
        <row r="5">
          <cell r="F5">
            <v>4439</v>
          </cell>
        </row>
      </sheetData>
      <sheetData sheetId="4">
        <row r="5">
          <cell r="F5">
            <v>1523</v>
          </cell>
        </row>
      </sheetData>
      <sheetData sheetId="5">
        <row r="5">
          <cell r="D5">
            <v>47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549</v>
          </cell>
        </row>
      </sheetData>
      <sheetData sheetId="8"/>
      <sheetData sheetId="9">
        <row r="13">
          <cell r="D13">
            <v>77</v>
          </cell>
        </row>
      </sheetData>
      <sheetData sheetId="10">
        <row r="5">
          <cell r="F5">
            <v>4200</v>
          </cell>
        </row>
        <row r="16">
          <cell r="H16">
            <v>875</v>
          </cell>
        </row>
        <row r="17">
          <cell r="H17">
            <v>717</v>
          </cell>
        </row>
        <row r="18">
          <cell r="H18">
            <v>15</v>
          </cell>
        </row>
        <row r="19">
          <cell r="H19">
            <v>0</v>
          </cell>
        </row>
        <row r="20">
          <cell r="H20">
            <v>158</v>
          </cell>
        </row>
        <row r="21">
          <cell r="H21">
            <v>34</v>
          </cell>
        </row>
        <row r="22">
          <cell r="H22">
            <v>41</v>
          </cell>
        </row>
        <row r="23">
          <cell r="H23">
            <v>18</v>
          </cell>
        </row>
        <row r="24">
          <cell r="H24">
            <v>0</v>
          </cell>
        </row>
        <row r="25">
          <cell r="H25">
            <v>18</v>
          </cell>
        </row>
        <row r="26">
          <cell r="H26">
            <v>3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5</v>
          </cell>
        </row>
        <row r="32">
          <cell r="H32">
            <v>39</v>
          </cell>
        </row>
        <row r="33">
          <cell r="H33">
            <v>13</v>
          </cell>
        </row>
        <row r="34">
          <cell r="H34">
            <v>3</v>
          </cell>
        </row>
        <row r="35">
          <cell r="H35">
            <v>32</v>
          </cell>
        </row>
        <row r="36">
          <cell r="H36">
            <v>10</v>
          </cell>
        </row>
        <row r="37">
          <cell r="H37">
            <v>0</v>
          </cell>
        </row>
        <row r="38">
          <cell r="H38">
            <v>85</v>
          </cell>
        </row>
        <row r="39">
          <cell r="H39">
            <v>40</v>
          </cell>
        </row>
        <row r="40">
          <cell r="H40">
            <v>0</v>
          </cell>
        </row>
      </sheetData>
      <sheetData sheetId="11">
        <row r="5">
          <cell r="F5">
            <v>1435</v>
          </cell>
        </row>
      </sheetData>
      <sheetData sheetId="12">
        <row r="23">
          <cell r="D23">
            <v>19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2337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262</v>
          </cell>
        </row>
      </sheetData>
      <sheetData sheetId="3">
        <row r="5">
          <cell r="F5">
            <v>3134</v>
          </cell>
        </row>
      </sheetData>
      <sheetData sheetId="4">
        <row r="5">
          <cell r="F5">
            <v>1124</v>
          </cell>
        </row>
      </sheetData>
      <sheetData sheetId="5">
        <row r="5">
          <cell r="D5">
            <v>133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314</v>
          </cell>
        </row>
      </sheetData>
      <sheetData sheetId="8"/>
      <sheetData sheetId="9">
        <row r="13">
          <cell r="D13">
            <v>61</v>
          </cell>
        </row>
      </sheetData>
      <sheetData sheetId="10">
        <row r="5">
          <cell r="F5">
            <v>3024</v>
          </cell>
        </row>
        <row r="16">
          <cell r="H16">
            <v>619</v>
          </cell>
        </row>
        <row r="17">
          <cell r="H17">
            <v>450</v>
          </cell>
        </row>
        <row r="18">
          <cell r="H18">
            <v>18</v>
          </cell>
        </row>
        <row r="19">
          <cell r="H19">
            <v>0</v>
          </cell>
        </row>
        <row r="20">
          <cell r="H20">
            <v>169</v>
          </cell>
        </row>
        <row r="21">
          <cell r="H21">
            <v>26</v>
          </cell>
        </row>
        <row r="22">
          <cell r="H22">
            <v>58</v>
          </cell>
        </row>
        <row r="23">
          <cell r="H23">
            <v>10</v>
          </cell>
        </row>
        <row r="24">
          <cell r="H24">
            <v>0</v>
          </cell>
        </row>
        <row r="25">
          <cell r="H25">
            <v>15</v>
          </cell>
        </row>
        <row r="26">
          <cell r="H26">
            <v>3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2</v>
          </cell>
        </row>
        <row r="32">
          <cell r="H32">
            <v>55</v>
          </cell>
        </row>
        <row r="33">
          <cell r="H33">
            <v>21</v>
          </cell>
        </row>
        <row r="34">
          <cell r="H34">
            <v>15</v>
          </cell>
        </row>
        <row r="35">
          <cell r="H35">
            <v>87</v>
          </cell>
        </row>
        <row r="36">
          <cell r="H36">
            <v>5</v>
          </cell>
        </row>
        <row r="37">
          <cell r="H37">
            <v>0</v>
          </cell>
        </row>
        <row r="38">
          <cell r="H38">
            <v>17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1131</v>
          </cell>
        </row>
      </sheetData>
      <sheetData sheetId="12">
        <row r="23">
          <cell r="D23">
            <v>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1393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189</v>
          </cell>
        </row>
      </sheetData>
      <sheetData sheetId="3">
        <row r="5">
          <cell r="F5">
            <v>2492</v>
          </cell>
        </row>
      </sheetData>
      <sheetData sheetId="4">
        <row r="5">
          <cell r="F5">
            <v>792</v>
          </cell>
        </row>
      </sheetData>
      <sheetData sheetId="5">
        <row r="5">
          <cell r="D5">
            <v>80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244</v>
          </cell>
        </row>
      </sheetData>
      <sheetData sheetId="8"/>
      <sheetData sheetId="9">
        <row r="13">
          <cell r="D13">
            <v>24</v>
          </cell>
        </row>
      </sheetData>
      <sheetData sheetId="10">
        <row r="5">
          <cell r="F5">
            <v>2419</v>
          </cell>
        </row>
        <row r="16">
          <cell r="H16">
            <v>338</v>
          </cell>
        </row>
        <row r="17">
          <cell r="H17">
            <v>249</v>
          </cell>
        </row>
        <row r="18">
          <cell r="H18">
            <v>8</v>
          </cell>
        </row>
        <row r="19">
          <cell r="H19">
            <v>0</v>
          </cell>
        </row>
        <row r="20">
          <cell r="H20">
            <v>89</v>
          </cell>
        </row>
        <row r="21">
          <cell r="H21">
            <v>28</v>
          </cell>
        </row>
        <row r="22">
          <cell r="H22">
            <v>0</v>
          </cell>
        </row>
        <row r="23">
          <cell r="H23">
            <v>9</v>
          </cell>
        </row>
        <row r="24">
          <cell r="H24">
            <v>0</v>
          </cell>
        </row>
        <row r="25">
          <cell r="H25">
            <v>10</v>
          </cell>
        </row>
        <row r="26">
          <cell r="H26">
            <v>1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1</v>
          </cell>
        </row>
        <row r="32">
          <cell r="H32">
            <v>40</v>
          </cell>
        </row>
        <row r="33">
          <cell r="H33">
            <v>11</v>
          </cell>
        </row>
        <row r="34">
          <cell r="H34">
            <v>5</v>
          </cell>
        </row>
        <row r="35">
          <cell r="H35">
            <v>32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46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799</v>
          </cell>
        </row>
      </sheetData>
      <sheetData sheetId="12">
        <row r="23">
          <cell r="D23">
            <v>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1258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526</v>
          </cell>
        </row>
      </sheetData>
      <sheetData sheetId="3">
        <row r="5">
          <cell r="F5">
            <v>4561</v>
          </cell>
        </row>
      </sheetData>
      <sheetData sheetId="4">
        <row r="5">
          <cell r="F5">
            <v>1428</v>
          </cell>
        </row>
      </sheetData>
      <sheetData sheetId="5">
        <row r="5">
          <cell r="D5">
            <v>105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528</v>
          </cell>
        </row>
      </sheetData>
      <sheetData sheetId="8"/>
      <sheetData sheetId="9">
        <row r="13">
          <cell r="D13">
            <v>62</v>
          </cell>
        </row>
      </sheetData>
      <sheetData sheetId="10">
        <row r="5">
          <cell r="F5">
            <v>4196</v>
          </cell>
        </row>
        <row r="16">
          <cell r="H16">
            <v>764</v>
          </cell>
        </row>
        <row r="17">
          <cell r="H17">
            <v>645</v>
          </cell>
        </row>
        <row r="18">
          <cell r="H18">
            <v>13</v>
          </cell>
        </row>
        <row r="19">
          <cell r="H19">
            <v>0</v>
          </cell>
        </row>
        <row r="20">
          <cell r="H20">
            <v>119</v>
          </cell>
        </row>
        <row r="21">
          <cell r="H21">
            <v>15</v>
          </cell>
        </row>
        <row r="22">
          <cell r="H22">
            <v>77</v>
          </cell>
        </row>
        <row r="23">
          <cell r="H23">
            <v>4</v>
          </cell>
        </row>
        <row r="24">
          <cell r="H24">
            <v>0</v>
          </cell>
        </row>
        <row r="25">
          <cell r="H25">
            <v>6</v>
          </cell>
        </row>
        <row r="26">
          <cell r="H26">
            <v>1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16</v>
          </cell>
        </row>
        <row r="33">
          <cell r="H33">
            <v>2</v>
          </cell>
        </row>
        <row r="34">
          <cell r="H34">
            <v>1</v>
          </cell>
        </row>
        <row r="35">
          <cell r="H35">
            <v>72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38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1274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2127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V"/>
      <sheetName val="III"/>
      <sheetName val="II"/>
      <sheetName val="I"/>
    </sheetNames>
    <sheetDataSet>
      <sheetData sheetId="0">
        <row r="5">
          <cell r="B5">
            <v>48</v>
          </cell>
        </row>
      </sheetData>
      <sheetData sheetId="1"/>
      <sheetData sheetId="2"/>
      <sheetData sheetId="3">
        <row r="5">
          <cell r="D5">
            <v>0</v>
          </cell>
          <cell r="E5">
            <v>0</v>
          </cell>
        </row>
        <row r="6">
          <cell r="D6">
            <v>0</v>
          </cell>
          <cell r="E6">
            <v>0</v>
          </cell>
        </row>
        <row r="7">
          <cell r="D7">
            <v>1</v>
          </cell>
          <cell r="E7">
            <v>1</v>
          </cell>
        </row>
        <row r="8">
          <cell r="D8">
            <v>1</v>
          </cell>
          <cell r="E8">
            <v>1</v>
          </cell>
        </row>
        <row r="9">
          <cell r="D9">
            <v>0</v>
          </cell>
          <cell r="E9">
            <v>0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2</v>
          </cell>
          <cell r="E15">
            <v>0</v>
          </cell>
        </row>
        <row r="16">
          <cell r="D16">
            <v>7</v>
          </cell>
          <cell r="E16">
            <v>0</v>
          </cell>
        </row>
        <row r="17">
          <cell r="D17">
            <v>0</v>
          </cell>
          <cell r="E17">
            <v>0</v>
          </cell>
        </row>
        <row r="18">
          <cell r="D18">
            <v>1</v>
          </cell>
          <cell r="E18">
            <v>1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</row>
        <row r="21">
          <cell r="D21">
            <v>0</v>
          </cell>
          <cell r="E21">
            <v>0</v>
          </cell>
        </row>
        <row r="22">
          <cell r="D22">
            <v>2</v>
          </cell>
          <cell r="E22">
            <v>3</v>
          </cell>
        </row>
        <row r="23">
          <cell r="D23">
            <v>4</v>
          </cell>
          <cell r="E23">
            <v>5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6">
          <cell r="D26">
            <v>6</v>
          </cell>
          <cell r="E26">
            <v>15</v>
          </cell>
        </row>
        <row r="27">
          <cell r="D27">
            <v>0</v>
          </cell>
          <cell r="E27">
            <v>0</v>
          </cell>
        </row>
        <row r="28">
          <cell r="D28">
            <v>24</v>
          </cell>
          <cell r="E28">
            <v>26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500</v>
          </cell>
        </row>
      </sheetData>
      <sheetData sheetId="3">
        <row r="5">
          <cell r="F5">
            <v>3577</v>
          </cell>
        </row>
      </sheetData>
      <sheetData sheetId="4">
        <row r="5">
          <cell r="F5">
            <v>991</v>
          </cell>
        </row>
      </sheetData>
      <sheetData sheetId="5">
        <row r="5">
          <cell r="D5">
            <v>18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473</v>
          </cell>
        </row>
      </sheetData>
      <sheetData sheetId="8"/>
      <sheetData sheetId="9">
        <row r="13">
          <cell r="D13">
            <v>142</v>
          </cell>
        </row>
      </sheetData>
      <sheetData sheetId="10">
        <row r="5">
          <cell r="F5">
            <v>3501</v>
          </cell>
        </row>
        <row r="16">
          <cell r="H16">
            <v>772</v>
          </cell>
        </row>
        <row r="17">
          <cell r="H17">
            <v>634</v>
          </cell>
        </row>
        <row r="18">
          <cell r="H18">
            <v>22</v>
          </cell>
        </row>
        <row r="19">
          <cell r="H19">
            <v>0</v>
          </cell>
        </row>
        <row r="20">
          <cell r="H20">
            <v>138</v>
          </cell>
        </row>
        <row r="21">
          <cell r="H21">
            <v>8</v>
          </cell>
        </row>
        <row r="22">
          <cell r="H22">
            <v>68</v>
          </cell>
        </row>
        <row r="23">
          <cell r="H23">
            <v>12</v>
          </cell>
        </row>
        <row r="24">
          <cell r="H24">
            <v>0</v>
          </cell>
        </row>
        <row r="25">
          <cell r="H25">
            <v>17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33</v>
          </cell>
        </row>
        <row r="33">
          <cell r="H33">
            <v>23</v>
          </cell>
        </row>
        <row r="34">
          <cell r="H34">
            <v>0</v>
          </cell>
        </row>
        <row r="35">
          <cell r="H35">
            <v>90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67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948</v>
          </cell>
        </row>
      </sheetData>
      <sheetData sheetId="12">
        <row r="23">
          <cell r="D23">
            <v>64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2223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847</v>
          </cell>
        </row>
      </sheetData>
      <sheetData sheetId="3">
        <row r="5">
          <cell r="F5">
            <v>5227</v>
          </cell>
        </row>
      </sheetData>
      <sheetData sheetId="4">
        <row r="5">
          <cell r="F5">
            <v>1209</v>
          </cell>
        </row>
      </sheetData>
      <sheetData sheetId="5">
        <row r="5">
          <cell r="D5">
            <v>29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669</v>
          </cell>
        </row>
      </sheetData>
      <sheetData sheetId="8"/>
      <sheetData sheetId="9">
        <row r="13">
          <cell r="D13">
            <v>71</v>
          </cell>
        </row>
      </sheetData>
      <sheetData sheetId="10">
        <row r="5">
          <cell r="F5">
            <v>4904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1103</v>
          </cell>
        </row>
      </sheetData>
      <sheetData sheetId="12">
        <row r="23">
          <cell r="D23">
            <v>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3443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509</v>
          </cell>
        </row>
      </sheetData>
      <sheetData sheetId="3">
        <row r="5">
          <cell r="F5">
            <v>2461</v>
          </cell>
        </row>
      </sheetData>
      <sheetData sheetId="4">
        <row r="5">
          <cell r="F5">
            <v>818</v>
          </cell>
        </row>
      </sheetData>
      <sheetData sheetId="5">
        <row r="5">
          <cell r="D5">
            <v>19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277</v>
          </cell>
        </row>
      </sheetData>
      <sheetData sheetId="8"/>
      <sheetData sheetId="9">
        <row r="13">
          <cell r="D13">
            <v>15</v>
          </cell>
        </row>
      </sheetData>
      <sheetData sheetId="10">
        <row r="5">
          <cell r="F5">
            <v>2397</v>
          </cell>
        </row>
        <row r="16">
          <cell r="H16">
            <v>765</v>
          </cell>
        </row>
        <row r="17">
          <cell r="H17">
            <v>526</v>
          </cell>
        </row>
        <row r="18">
          <cell r="H18">
            <v>7</v>
          </cell>
        </row>
        <row r="19">
          <cell r="H19">
            <v>142</v>
          </cell>
        </row>
        <row r="20">
          <cell r="H20">
            <v>239</v>
          </cell>
        </row>
        <row r="21">
          <cell r="H21">
            <v>10</v>
          </cell>
        </row>
        <row r="22">
          <cell r="H22">
            <v>148</v>
          </cell>
        </row>
        <row r="23">
          <cell r="H23">
            <v>12</v>
          </cell>
        </row>
        <row r="24">
          <cell r="H24">
            <v>0</v>
          </cell>
        </row>
        <row r="25">
          <cell r="H25">
            <v>34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35</v>
          </cell>
        </row>
        <row r="33">
          <cell r="H33">
            <v>136</v>
          </cell>
        </row>
        <row r="34">
          <cell r="H34">
            <v>9</v>
          </cell>
        </row>
        <row r="35">
          <cell r="H35">
            <v>125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32</v>
          </cell>
        </row>
        <row r="39">
          <cell r="H39">
            <v>20</v>
          </cell>
        </row>
        <row r="40">
          <cell r="H40">
            <v>19</v>
          </cell>
        </row>
      </sheetData>
      <sheetData sheetId="11">
        <row r="5">
          <cell r="F5">
            <v>831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1595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956</v>
          </cell>
        </row>
      </sheetData>
      <sheetData sheetId="3">
        <row r="5">
          <cell r="F5">
            <v>6377</v>
          </cell>
        </row>
      </sheetData>
      <sheetData sheetId="4">
        <row r="5">
          <cell r="F5">
            <v>1544</v>
          </cell>
        </row>
      </sheetData>
      <sheetData sheetId="5">
        <row r="5">
          <cell r="D5">
            <v>82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917</v>
          </cell>
        </row>
      </sheetData>
      <sheetData sheetId="8"/>
      <sheetData sheetId="9">
        <row r="13">
          <cell r="D13">
            <v>188</v>
          </cell>
        </row>
      </sheetData>
      <sheetData sheetId="10">
        <row r="5">
          <cell r="F5">
            <v>6247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1439</v>
          </cell>
        </row>
      </sheetData>
      <sheetData sheetId="12">
        <row r="23">
          <cell r="D23">
            <v>105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3628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839</v>
          </cell>
        </row>
      </sheetData>
      <sheetData sheetId="3">
        <row r="5">
          <cell r="F5">
            <v>5691</v>
          </cell>
        </row>
      </sheetData>
      <sheetData sheetId="4">
        <row r="5">
          <cell r="F5">
            <v>1882</v>
          </cell>
        </row>
      </sheetData>
      <sheetData sheetId="5">
        <row r="5">
          <cell r="D5">
            <v>265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668</v>
          </cell>
        </row>
      </sheetData>
      <sheetData sheetId="8"/>
      <sheetData sheetId="9">
        <row r="13">
          <cell r="D13">
            <v>284</v>
          </cell>
        </row>
      </sheetData>
      <sheetData sheetId="10">
        <row r="5">
          <cell r="F5">
            <v>5464</v>
          </cell>
        </row>
        <row r="16">
          <cell r="H16">
            <v>1114</v>
          </cell>
        </row>
        <row r="17">
          <cell r="H17">
            <v>934</v>
          </cell>
        </row>
        <row r="18">
          <cell r="H18">
            <v>52</v>
          </cell>
        </row>
        <row r="19">
          <cell r="H19">
            <v>0</v>
          </cell>
        </row>
        <row r="20">
          <cell r="H20">
            <v>180</v>
          </cell>
        </row>
        <row r="21">
          <cell r="H21">
            <v>68</v>
          </cell>
        </row>
        <row r="22">
          <cell r="H22">
            <v>6</v>
          </cell>
        </row>
        <row r="23">
          <cell r="H23">
            <v>1</v>
          </cell>
        </row>
        <row r="24">
          <cell r="H24">
            <v>0</v>
          </cell>
        </row>
        <row r="25">
          <cell r="H25">
            <v>14</v>
          </cell>
        </row>
        <row r="26">
          <cell r="H26">
            <v>3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1</v>
          </cell>
        </row>
        <row r="32">
          <cell r="H32">
            <v>87</v>
          </cell>
        </row>
        <row r="33">
          <cell r="H33">
            <v>306</v>
          </cell>
        </row>
        <row r="34">
          <cell r="H34">
            <v>0</v>
          </cell>
        </row>
        <row r="35">
          <cell r="H35">
            <v>276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27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1934</v>
          </cell>
        </row>
      </sheetData>
      <sheetData sheetId="12">
        <row r="23">
          <cell r="D23">
            <v>40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695</v>
          </cell>
        </row>
      </sheetData>
      <sheetData sheetId="3">
        <row r="5">
          <cell r="F5">
            <v>8431</v>
          </cell>
        </row>
      </sheetData>
      <sheetData sheetId="4">
        <row r="5">
          <cell r="F5">
            <v>1857</v>
          </cell>
        </row>
      </sheetData>
      <sheetData sheetId="5">
        <row r="5">
          <cell r="D5">
            <v>54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1015</v>
          </cell>
        </row>
      </sheetData>
      <sheetData sheetId="8"/>
      <sheetData sheetId="9">
        <row r="13">
          <cell r="D13">
            <v>126</v>
          </cell>
        </row>
      </sheetData>
      <sheetData sheetId="10">
        <row r="5">
          <cell r="F5">
            <v>8209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</sheetData>
      <sheetData sheetId="11">
        <row r="5">
          <cell r="F5">
            <v>1866</v>
          </cell>
        </row>
      </sheetData>
      <sheetData sheetId="12">
        <row r="23">
          <cell r="D23">
            <v>144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4836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526</v>
          </cell>
        </row>
      </sheetData>
      <sheetData sheetId="3">
        <row r="5">
          <cell r="F5">
            <v>7714</v>
          </cell>
        </row>
      </sheetData>
      <sheetData sheetId="4">
        <row r="5">
          <cell r="F5">
            <v>2269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</sheetData>
      <sheetData sheetId="7">
        <row r="7">
          <cell r="F7">
            <v>732</v>
          </cell>
        </row>
      </sheetData>
      <sheetData sheetId="8"/>
      <sheetData sheetId="9">
        <row r="13">
          <cell r="D13">
            <v>73</v>
          </cell>
        </row>
      </sheetData>
      <sheetData sheetId="10">
        <row r="5">
          <cell r="F5">
            <v>7801</v>
          </cell>
        </row>
        <row r="16">
          <cell r="H16">
            <v>1112</v>
          </cell>
        </row>
        <row r="17">
          <cell r="H17">
            <v>793</v>
          </cell>
        </row>
        <row r="18">
          <cell r="H18">
            <v>18</v>
          </cell>
        </row>
        <row r="19">
          <cell r="H19">
            <v>0</v>
          </cell>
        </row>
        <row r="20">
          <cell r="H20">
            <v>319</v>
          </cell>
        </row>
        <row r="21">
          <cell r="H21">
            <v>13</v>
          </cell>
        </row>
        <row r="22">
          <cell r="H22">
            <v>164</v>
          </cell>
        </row>
        <row r="23">
          <cell r="H23">
            <v>33</v>
          </cell>
        </row>
        <row r="24">
          <cell r="H24">
            <v>0</v>
          </cell>
        </row>
        <row r="25">
          <cell r="H25">
            <v>40</v>
          </cell>
        </row>
        <row r="26">
          <cell r="H26">
            <v>17</v>
          </cell>
        </row>
        <row r="27">
          <cell r="H27">
            <v>1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3</v>
          </cell>
        </row>
        <row r="32">
          <cell r="H32">
            <v>48</v>
          </cell>
        </row>
        <row r="33">
          <cell r="H33">
            <v>43</v>
          </cell>
        </row>
        <row r="34">
          <cell r="H34">
            <v>5</v>
          </cell>
        </row>
        <row r="35">
          <cell r="H35">
            <v>297</v>
          </cell>
        </row>
        <row r="36">
          <cell r="H36">
            <v>11</v>
          </cell>
        </row>
        <row r="37">
          <cell r="H37">
            <v>3</v>
          </cell>
        </row>
        <row r="38">
          <cell r="H38">
            <v>146</v>
          </cell>
        </row>
        <row r="39">
          <cell r="H39">
            <v>0</v>
          </cell>
        </row>
        <row r="40">
          <cell r="H40">
            <v>1</v>
          </cell>
        </row>
      </sheetData>
      <sheetData sheetId="11">
        <row r="5">
          <cell r="F5">
            <v>2337</v>
          </cell>
        </row>
      </sheetData>
      <sheetData sheetId="12">
        <row r="23">
          <cell r="D23">
            <v>44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3895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activeCell="B43" sqref="B43"/>
    </sheetView>
  </sheetViews>
  <sheetFormatPr defaultRowHeight="16.5"/>
  <cols>
    <col min="1" max="1" width="3.625" style="201" customWidth="1"/>
    <col min="2" max="2" width="100.875" style="203" customWidth="1"/>
    <col min="3" max="16384" width="9" style="198"/>
  </cols>
  <sheetData>
    <row r="1" spans="1:2" ht="15.75">
      <c r="A1" s="231" t="s">
        <v>547</v>
      </c>
      <c r="B1" s="231"/>
    </row>
    <row r="2" spans="1:2" s="199" customFormat="1" ht="12.75">
      <c r="A2" s="230" t="s">
        <v>441</v>
      </c>
      <c r="B2" s="230"/>
    </row>
    <row r="3" spans="1:2" s="199" customFormat="1" ht="15" customHeight="1">
      <c r="A3" s="200" t="s">
        <v>12</v>
      </c>
      <c r="B3" s="202" t="s">
        <v>442</v>
      </c>
    </row>
    <row r="4" spans="1:2" s="199" customFormat="1" ht="15" customHeight="1">
      <c r="A4" s="200" t="s">
        <v>17</v>
      </c>
      <c r="B4" s="202" t="s">
        <v>443</v>
      </c>
    </row>
    <row r="5" spans="1:2" s="199" customFormat="1" ht="15" customHeight="1">
      <c r="A5" s="200" t="s">
        <v>19</v>
      </c>
      <c r="B5" s="202" t="s">
        <v>444</v>
      </c>
    </row>
    <row r="6" spans="1:2" s="199" customFormat="1" ht="33">
      <c r="A6" s="200" t="s">
        <v>22</v>
      </c>
      <c r="B6" s="204" t="s">
        <v>522</v>
      </c>
    </row>
    <row r="7" spans="1:2" s="199" customFormat="1" ht="15" customHeight="1">
      <c r="A7" s="200" t="s">
        <v>24</v>
      </c>
      <c r="B7" s="202" t="s">
        <v>523</v>
      </c>
    </row>
    <row r="8" spans="1:2" s="199" customFormat="1" ht="15" customHeight="1">
      <c r="A8" s="200" t="s">
        <v>34</v>
      </c>
      <c r="B8" s="202" t="s">
        <v>524</v>
      </c>
    </row>
    <row r="9" spans="1:2" s="199" customFormat="1" ht="15" customHeight="1">
      <c r="A9" s="200" t="s">
        <v>35</v>
      </c>
      <c r="B9" s="202" t="s">
        <v>525</v>
      </c>
    </row>
    <row r="10" spans="1:2" s="199" customFormat="1" ht="15" customHeight="1">
      <c r="A10" s="200" t="s">
        <v>36</v>
      </c>
      <c r="B10" s="202" t="s">
        <v>508</v>
      </c>
    </row>
    <row r="11" spans="1:2" s="199" customFormat="1" ht="15" customHeight="1">
      <c r="A11" s="200" t="s">
        <v>37</v>
      </c>
      <c r="B11" s="202" t="s">
        <v>509</v>
      </c>
    </row>
    <row r="12" spans="1:2" s="199" customFormat="1" ht="15" customHeight="1">
      <c r="A12" s="200" t="s">
        <v>38</v>
      </c>
      <c r="B12" s="202" t="s">
        <v>526</v>
      </c>
    </row>
    <row r="13" spans="1:2" s="199" customFormat="1" ht="15" customHeight="1">
      <c r="A13" s="200" t="s">
        <v>39</v>
      </c>
      <c r="B13" s="202" t="s">
        <v>527</v>
      </c>
    </row>
    <row r="14" spans="1:2" s="199" customFormat="1" ht="15" customHeight="1">
      <c r="A14" s="200" t="s">
        <v>40</v>
      </c>
      <c r="B14" s="202" t="s">
        <v>510</v>
      </c>
    </row>
    <row r="15" spans="1:2" s="199" customFormat="1" ht="15" customHeight="1">
      <c r="A15" s="200" t="s">
        <v>41</v>
      </c>
      <c r="B15" s="202" t="s">
        <v>511</v>
      </c>
    </row>
    <row r="16" spans="1:2" s="199" customFormat="1" ht="15" customHeight="1">
      <c r="A16" s="200" t="s">
        <v>257</v>
      </c>
      <c r="B16" s="202" t="s">
        <v>528</v>
      </c>
    </row>
    <row r="17" spans="1:2" s="199" customFormat="1" ht="15" customHeight="1">
      <c r="A17" s="200" t="s">
        <v>445</v>
      </c>
      <c r="B17" s="202" t="s">
        <v>529</v>
      </c>
    </row>
    <row r="18" spans="1:2" s="199" customFormat="1" ht="15" customHeight="1">
      <c r="A18" s="200" t="s">
        <v>446</v>
      </c>
      <c r="B18" s="202" t="s">
        <v>512</v>
      </c>
    </row>
    <row r="19" spans="1:2" s="199" customFormat="1" ht="15" customHeight="1">
      <c r="A19" s="200" t="s">
        <v>447</v>
      </c>
      <c r="B19" s="202" t="s">
        <v>513</v>
      </c>
    </row>
    <row r="20" spans="1:2" s="199" customFormat="1" ht="15" customHeight="1">
      <c r="A20" s="200" t="s">
        <v>448</v>
      </c>
      <c r="B20" s="202" t="s">
        <v>530</v>
      </c>
    </row>
    <row r="21" spans="1:2" s="199" customFormat="1" ht="15" customHeight="1">
      <c r="A21" s="200" t="s">
        <v>449</v>
      </c>
      <c r="B21" s="202" t="s">
        <v>531</v>
      </c>
    </row>
    <row r="22" spans="1:2" s="199" customFormat="1" ht="15" customHeight="1">
      <c r="A22" s="200" t="s">
        <v>450</v>
      </c>
      <c r="B22" s="202" t="s">
        <v>514</v>
      </c>
    </row>
    <row r="23" spans="1:2" s="199" customFormat="1" ht="15" customHeight="1">
      <c r="A23" s="200" t="s">
        <v>451</v>
      </c>
      <c r="B23" s="202" t="s">
        <v>515</v>
      </c>
    </row>
    <row r="24" spans="1:2" s="199" customFormat="1" ht="15" customHeight="1">
      <c r="A24" s="200" t="s">
        <v>452</v>
      </c>
      <c r="B24" s="202" t="s">
        <v>532</v>
      </c>
    </row>
    <row r="25" spans="1:2" s="199" customFormat="1" ht="15" customHeight="1">
      <c r="A25" s="200" t="s">
        <v>453</v>
      </c>
      <c r="B25" s="202" t="s">
        <v>533</v>
      </c>
    </row>
    <row r="26" spans="1:2" s="199" customFormat="1" ht="15" customHeight="1">
      <c r="A26" s="200" t="s">
        <v>454</v>
      </c>
      <c r="B26" s="202" t="s">
        <v>516</v>
      </c>
    </row>
    <row r="27" spans="1:2" s="199" customFormat="1" ht="15" customHeight="1">
      <c r="A27" s="200" t="s">
        <v>455</v>
      </c>
      <c r="B27" s="202" t="s">
        <v>517</v>
      </c>
    </row>
    <row r="28" spans="1:2" s="199" customFormat="1" ht="15" customHeight="1">
      <c r="A28" s="200" t="s">
        <v>456</v>
      </c>
      <c r="B28" s="202" t="s">
        <v>534</v>
      </c>
    </row>
    <row r="29" spans="1:2" s="199" customFormat="1" ht="15" customHeight="1">
      <c r="A29" s="200" t="s">
        <v>457</v>
      </c>
      <c r="B29" s="202" t="s">
        <v>535</v>
      </c>
    </row>
    <row r="30" spans="1:2" s="199" customFormat="1" ht="15" customHeight="1">
      <c r="A30" s="200" t="s">
        <v>458</v>
      </c>
      <c r="B30" s="202" t="s">
        <v>518</v>
      </c>
    </row>
    <row r="31" spans="1:2" s="199" customFormat="1" ht="15" customHeight="1">
      <c r="A31" s="200" t="s">
        <v>459</v>
      </c>
      <c r="B31" s="202" t="s">
        <v>519</v>
      </c>
    </row>
    <row r="32" spans="1:2" s="199" customFormat="1" ht="15" customHeight="1">
      <c r="A32" s="200" t="s">
        <v>460</v>
      </c>
      <c r="B32" s="202" t="s">
        <v>536</v>
      </c>
    </row>
    <row r="33" spans="1:2" s="199" customFormat="1" ht="15" customHeight="1">
      <c r="A33" s="200" t="s">
        <v>461</v>
      </c>
      <c r="B33" s="202" t="s">
        <v>537</v>
      </c>
    </row>
    <row r="34" spans="1:2" s="199" customFormat="1" ht="15" customHeight="1">
      <c r="A34" s="200" t="s">
        <v>462</v>
      </c>
      <c r="B34" s="202" t="s">
        <v>520</v>
      </c>
    </row>
    <row r="35" spans="1:2" s="199" customFormat="1" ht="15" customHeight="1">
      <c r="A35" s="200" t="s">
        <v>463</v>
      </c>
      <c r="B35" s="202" t="s">
        <v>521</v>
      </c>
    </row>
    <row r="36" spans="1:2" s="199" customFormat="1" ht="15" customHeight="1">
      <c r="A36" s="200" t="s">
        <v>464</v>
      </c>
      <c r="B36" s="204" t="s">
        <v>546</v>
      </c>
    </row>
    <row r="37" spans="1:2" s="199" customFormat="1" ht="15" customHeight="1">
      <c r="A37" s="200" t="s">
        <v>465</v>
      </c>
      <c r="B37" s="202" t="s">
        <v>538</v>
      </c>
    </row>
    <row r="38" spans="1:2" s="199" customFormat="1" ht="33">
      <c r="A38" s="200" t="s">
        <v>466</v>
      </c>
      <c r="B38" s="202" t="s">
        <v>539</v>
      </c>
    </row>
    <row r="39" spans="1:2" s="199" customFormat="1" ht="15" customHeight="1">
      <c r="A39" s="200" t="s">
        <v>467</v>
      </c>
      <c r="B39" s="202" t="s">
        <v>540</v>
      </c>
    </row>
    <row r="40" spans="1:2" s="199" customFormat="1" ht="15" customHeight="1">
      <c r="A40" s="200" t="s">
        <v>468</v>
      </c>
      <c r="B40" s="202" t="s">
        <v>541</v>
      </c>
    </row>
    <row r="41" spans="1:2" s="199" customFormat="1" ht="33">
      <c r="A41" s="200" t="s">
        <v>469</v>
      </c>
      <c r="B41" s="202" t="s">
        <v>542</v>
      </c>
    </row>
    <row r="42" spans="1:2" s="199" customFormat="1" ht="15" customHeight="1">
      <c r="A42" s="200" t="s">
        <v>470</v>
      </c>
      <c r="B42" s="202" t="s">
        <v>543</v>
      </c>
    </row>
    <row r="43" spans="1:2" s="199" customFormat="1" ht="15" customHeight="1">
      <c r="A43" s="200" t="s">
        <v>471</v>
      </c>
      <c r="B43" s="202" t="s">
        <v>544</v>
      </c>
    </row>
    <row r="44" spans="1:2" ht="33">
      <c r="A44" s="200" t="s">
        <v>506</v>
      </c>
      <c r="B44" s="202" t="s">
        <v>545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AH18" sqref="AH1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9. PODJĘCIA PRACY I AKTYWIZACJA BEZROBOTNYCH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v>29098</v>
      </c>
      <c r="D6" s="214">
        <v>28280</v>
      </c>
      <c r="E6" s="112">
        <v>818</v>
      </c>
      <c r="F6" s="42">
        <v>2814</v>
      </c>
      <c r="G6" s="40">
        <v>1052</v>
      </c>
      <c r="H6" s="40">
        <v>3866</v>
      </c>
      <c r="I6" s="40">
        <v>1609</v>
      </c>
      <c r="J6" s="40">
        <v>884</v>
      </c>
      <c r="K6" s="40">
        <v>2493</v>
      </c>
      <c r="L6" s="40">
        <v>1825</v>
      </c>
      <c r="M6" s="40">
        <v>1456</v>
      </c>
      <c r="N6" s="40">
        <v>1568</v>
      </c>
      <c r="O6" s="40">
        <v>1445</v>
      </c>
      <c r="P6" s="40">
        <v>3013</v>
      </c>
      <c r="Q6" s="29" t="str">
        <f>A6</f>
        <v>1.</v>
      </c>
      <c r="R6" s="38" t="str">
        <f>B6</f>
        <v>Podjęcia pracy od początku roku razem</v>
      </c>
      <c r="S6" s="40">
        <v>997</v>
      </c>
      <c r="T6" s="40">
        <v>878</v>
      </c>
      <c r="U6" s="40">
        <v>885</v>
      </c>
      <c r="V6" s="40">
        <v>748</v>
      </c>
      <c r="W6" s="40">
        <v>2561</v>
      </c>
      <c r="X6" s="40">
        <v>1360</v>
      </c>
      <c r="Y6" s="40">
        <v>842</v>
      </c>
      <c r="Z6" s="40">
        <v>1333</v>
      </c>
      <c r="AA6" s="40">
        <v>823</v>
      </c>
      <c r="AB6" s="40">
        <v>829</v>
      </c>
      <c r="AC6" s="40">
        <v>1109</v>
      </c>
      <c r="AD6" s="40">
        <v>1262</v>
      </c>
      <c r="AE6" s="40">
        <v>899</v>
      </c>
      <c r="AF6" s="40">
        <v>641</v>
      </c>
      <c r="AG6" s="40">
        <v>1278</v>
      </c>
    </row>
    <row r="7" spans="1:33" s="6" customFormat="1" ht="30" customHeight="1">
      <c r="A7" s="30" t="s">
        <v>188</v>
      </c>
      <c r="B7" s="18" t="s">
        <v>271</v>
      </c>
      <c r="C7" s="10">
        <v>23232</v>
      </c>
      <c r="D7" s="215">
        <v>23712</v>
      </c>
      <c r="E7" s="27">
        <v>-480</v>
      </c>
      <c r="F7" s="9">
        <v>2520</v>
      </c>
      <c r="G7" s="8">
        <v>875</v>
      </c>
      <c r="H7" s="8">
        <v>3395</v>
      </c>
      <c r="I7" s="8">
        <v>1138</v>
      </c>
      <c r="J7" s="8">
        <v>589</v>
      </c>
      <c r="K7" s="8">
        <v>1727</v>
      </c>
      <c r="L7" s="8">
        <v>1681</v>
      </c>
      <c r="M7" s="8">
        <v>1222</v>
      </c>
      <c r="N7" s="8">
        <v>1221</v>
      </c>
      <c r="O7" s="8">
        <v>1011</v>
      </c>
      <c r="P7" s="8">
        <v>2232</v>
      </c>
      <c r="Q7" s="30" t="str">
        <f>A7</f>
        <v>1a.</v>
      </c>
      <c r="R7" s="18" t="str">
        <f t="shared" ref="R7:R30" si="0">B7</f>
        <v>niesubsydiowana</v>
      </c>
      <c r="S7" s="8">
        <v>853</v>
      </c>
      <c r="T7" s="8">
        <v>783</v>
      </c>
      <c r="U7" s="8">
        <v>598</v>
      </c>
      <c r="V7" s="8">
        <v>621</v>
      </c>
      <c r="W7" s="8">
        <v>2007</v>
      </c>
      <c r="X7" s="8">
        <v>1047</v>
      </c>
      <c r="Y7" s="8">
        <v>639</v>
      </c>
      <c r="Z7" s="8">
        <v>1097</v>
      </c>
      <c r="AA7" s="8">
        <v>642</v>
      </c>
      <c r="AB7" s="8">
        <v>621</v>
      </c>
      <c r="AC7" s="8">
        <v>818</v>
      </c>
      <c r="AD7" s="8">
        <v>1042</v>
      </c>
      <c r="AE7" s="8">
        <v>678</v>
      </c>
      <c r="AF7" s="8">
        <v>455</v>
      </c>
      <c r="AG7" s="8">
        <v>1074</v>
      </c>
    </row>
    <row r="8" spans="1:33" s="157" customFormat="1" ht="30" customHeight="1">
      <c r="A8" s="166"/>
      <c r="B8" s="155" t="s">
        <v>127</v>
      </c>
      <c r="C8" s="10">
        <v>692</v>
      </c>
      <c r="D8" s="215">
        <v>843</v>
      </c>
      <c r="E8" s="27">
        <v>-151</v>
      </c>
      <c r="F8" s="9">
        <v>89</v>
      </c>
      <c r="G8" s="8">
        <v>36</v>
      </c>
      <c r="H8" s="8">
        <v>125</v>
      </c>
      <c r="I8" s="8">
        <v>24</v>
      </c>
      <c r="J8" s="8">
        <v>7</v>
      </c>
      <c r="K8" s="8">
        <v>31</v>
      </c>
      <c r="L8" s="8">
        <v>71</v>
      </c>
      <c r="M8" s="8">
        <v>57</v>
      </c>
      <c r="N8" s="8">
        <v>27</v>
      </c>
      <c r="O8" s="8">
        <v>25</v>
      </c>
      <c r="P8" s="8">
        <v>52</v>
      </c>
      <c r="Q8" s="166"/>
      <c r="R8" s="156" t="str">
        <f t="shared" si="0"/>
        <v xml:space="preserve">     - działalność gospodarcza (niesubsydiowana)</v>
      </c>
      <c r="S8" s="8">
        <v>25</v>
      </c>
      <c r="T8" s="8">
        <v>22</v>
      </c>
      <c r="U8" s="8">
        <v>18</v>
      </c>
      <c r="V8" s="8">
        <v>16</v>
      </c>
      <c r="W8" s="8">
        <v>58</v>
      </c>
      <c r="X8" s="8">
        <v>29</v>
      </c>
      <c r="Y8" s="8">
        <v>11</v>
      </c>
      <c r="Z8" s="8">
        <v>27</v>
      </c>
      <c r="AA8" s="8">
        <v>30</v>
      </c>
      <c r="AB8" s="8">
        <v>12</v>
      </c>
      <c r="AC8" s="8">
        <v>20</v>
      </c>
      <c r="AD8" s="8">
        <v>20</v>
      </c>
      <c r="AE8" s="8">
        <v>27</v>
      </c>
      <c r="AF8" s="8">
        <v>14</v>
      </c>
      <c r="AG8" s="8">
        <v>27</v>
      </c>
    </row>
    <row r="9" spans="1:33" s="157" customFormat="1" ht="30" customHeight="1">
      <c r="A9" s="166"/>
      <c r="B9" s="155" t="s">
        <v>117</v>
      </c>
      <c r="C9" s="10">
        <v>764</v>
      </c>
      <c r="D9" s="215">
        <v>506</v>
      </c>
      <c r="E9" s="27">
        <v>258</v>
      </c>
      <c r="F9" s="9">
        <v>0</v>
      </c>
      <c r="G9" s="8">
        <v>0</v>
      </c>
      <c r="H9" s="8">
        <v>0</v>
      </c>
      <c r="I9" s="8">
        <v>369</v>
      </c>
      <c r="J9" s="8">
        <v>154</v>
      </c>
      <c r="K9" s="8">
        <v>523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135</v>
      </c>
      <c r="U9" s="8">
        <v>0</v>
      </c>
      <c r="V9" s="8">
        <v>104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5866</v>
      </c>
      <c r="D10" s="215">
        <v>4568</v>
      </c>
      <c r="E10" s="27">
        <v>1298</v>
      </c>
      <c r="F10" s="9">
        <v>294</v>
      </c>
      <c r="G10" s="8">
        <v>177</v>
      </c>
      <c r="H10" s="8">
        <v>471</v>
      </c>
      <c r="I10" s="8">
        <v>471</v>
      </c>
      <c r="J10" s="8">
        <v>295</v>
      </c>
      <c r="K10" s="8">
        <v>766</v>
      </c>
      <c r="L10" s="8">
        <v>144</v>
      </c>
      <c r="M10" s="8">
        <v>234</v>
      </c>
      <c r="N10" s="8">
        <v>347</v>
      </c>
      <c r="O10" s="8">
        <v>434</v>
      </c>
      <c r="P10" s="8">
        <v>781</v>
      </c>
      <c r="Q10" s="166" t="str">
        <f>A10</f>
        <v>1b.</v>
      </c>
      <c r="R10" s="156" t="str">
        <f t="shared" si="0"/>
        <v>subsydiowana</v>
      </c>
      <c r="S10" s="8">
        <v>144</v>
      </c>
      <c r="T10" s="8">
        <v>95</v>
      </c>
      <c r="U10" s="8">
        <v>287</v>
      </c>
      <c r="V10" s="8">
        <v>127</v>
      </c>
      <c r="W10" s="8">
        <v>554</v>
      </c>
      <c r="X10" s="8">
        <v>313</v>
      </c>
      <c r="Y10" s="8">
        <v>203</v>
      </c>
      <c r="Z10" s="8">
        <v>236</v>
      </c>
      <c r="AA10" s="8">
        <v>181</v>
      </c>
      <c r="AB10" s="8">
        <v>208</v>
      </c>
      <c r="AC10" s="8">
        <v>291</v>
      </c>
      <c r="AD10" s="8">
        <v>220</v>
      </c>
      <c r="AE10" s="8">
        <v>221</v>
      </c>
      <c r="AF10" s="8">
        <v>186</v>
      </c>
      <c r="AG10" s="8">
        <v>204</v>
      </c>
    </row>
    <row r="11" spans="1:33" s="6" customFormat="1" ht="30" customHeight="1">
      <c r="A11" s="30"/>
      <c r="B11" s="19" t="s">
        <v>118</v>
      </c>
      <c r="C11" s="10">
        <v>1089</v>
      </c>
      <c r="D11" s="215">
        <v>1228</v>
      </c>
      <c r="E11" s="27">
        <v>-139</v>
      </c>
      <c r="F11" s="9">
        <v>49</v>
      </c>
      <c r="G11" s="8">
        <v>13</v>
      </c>
      <c r="H11" s="8">
        <v>62</v>
      </c>
      <c r="I11" s="8">
        <v>22</v>
      </c>
      <c r="J11" s="8">
        <v>14</v>
      </c>
      <c r="K11" s="8">
        <v>36</v>
      </c>
      <c r="L11" s="8">
        <v>25</v>
      </c>
      <c r="M11" s="8">
        <v>95</v>
      </c>
      <c r="N11" s="8">
        <v>28</v>
      </c>
      <c r="O11" s="8">
        <v>16</v>
      </c>
      <c r="P11" s="8">
        <v>44</v>
      </c>
      <c r="Q11" s="30"/>
      <c r="R11" s="18" t="str">
        <f t="shared" si="0"/>
        <v xml:space="preserve">     - prace interwencyjne</v>
      </c>
      <c r="S11" s="8">
        <v>0</v>
      </c>
      <c r="T11" s="8">
        <v>4</v>
      </c>
      <c r="U11" s="8">
        <v>124</v>
      </c>
      <c r="V11" s="8">
        <v>48</v>
      </c>
      <c r="W11" s="8">
        <v>178</v>
      </c>
      <c r="X11" s="8">
        <v>92</v>
      </c>
      <c r="Y11" s="8">
        <v>54</v>
      </c>
      <c r="Z11" s="8">
        <v>0</v>
      </c>
      <c r="AA11" s="8">
        <v>13</v>
      </c>
      <c r="AB11" s="8">
        <v>56</v>
      </c>
      <c r="AC11" s="8">
        <v>82</v>
      </c>
      <c r="AD11" s="8">
        <v>46</v>
      </c>
      <c r="AE11" s="8">
        <v>37</v>
      </c>
      <c r="AF11" s="8">
        <v>66</v>
      </c>
      <c r="AG11" s="8">
        <v>27</v>
      </c>
    </row>
    <row r="12" spans="1:33" s="6" customFormat="1" ht="30" customHeight="1">
      <c r="A12" s="30"/>
      <c r="B12" s="19" t="s">
        <v>119</v>
      </c>
      <c r="C12" s="10">
        <v>1764</v>
      </c>
      <c r="D12" s="215">
        <v>1881</v>
      </c>
      <c r="E12" s="27">
        <v>-117</v>
      </c>
      <c r="F12" s="9">
        <v>22</v>
      </c>
      <c r="G12" s="8">
        <v>79</v>
      </c>
      <c r="H12" s="8">
        <v>101</v>
      </c>
      <c r="I12" s="8">
        <v>162</v>
      </c>
      <c r="J12" s="8">
        <v>182</v>
      </c>
      <c r="K12" s="8">
        <v>344</v>
      </c>
      <c r="L12" s="8">
        <v>8</v>
      </c>
      <c r="M12" s="8">
        <v>7</v>
      </c>
      <c r="N12" s="8">
        <v>75</v>
      </c>
      <c r="O12" s="8">
        <v>225</v>
      </c>
      <c r="P12" s="8">
        <v>300</v>
      </c>
      <c r="Q12" s="30"/>
      <c r="R12" s="18" t="str">
        <f t="shared" si="0"/>
        <v xml:space="preserve">     - roboty publiczne</v>
      </c>
      <c r="S12" s="8">
        <v>51</v>
      </c>
      <c r="T12" s="8">
        <v>0</v>
      </c>
      <c r="U12" s="8">
        <v>62</v>
      </c>
      <c r="V12" s="8">
        <v>1</v>
      </c>
      <c r="W12" s="8">
        <v>225</v>
      </c>
      <c r="X12" s="8">
        <v>110</v>
      </c>
      <c r="Y12" s="8">
        <v>15</v>
      </c>
      <c r="Z12" s="8">
        <v>94</v>
      </c>
      <c r="AA12" s="8">
        <v>86</v>
      </c>
      <c r="AB12" s="8">
        <v>25</v>
      </c>
      <c r="AC12" s="8">
        <v>113</v>
      </c>
      <c r="AD12" s="8">
        <v>44</v>
      </c>
      <c r="AE12" s="8">
        <v>63</v>
      </c>
      <c r="AF12" s="8">
        <v>4</v>
      </c>
      <c r="AG12" s="8">
        <v>111</v>
      </c>
    </row>
    <row r="13" spans="1:33" s="6" customFormat="1" ht="30" customHeight="1">
      <c r="A13" s="30"/>
      <c r="B13" s="19" t="s">
        <v>120</v>
      </c>
      <c r="C13" s="10">
        <v>458</v>
      </c>
      <c r="D13" s="215">
        <v>256</v>
      </c>
      <c r="E13" s="27">
        <v>202</v>
      </c>
      <c r="F13" s="9">
        <v>48</v>
      </c>
      <c r="G13" s="8">
        <v>18</v>
      </c>
      <c r="H13" s="8">
        <v>66</v>
      </c>
      <c r="I13" s="8">
        <v>31</v>
      </c>
      <c r="J13" s="8">
        <v>18</v>
      </c>
      <c r="K13" s="8">
        <v>49</v>
      </c>
      <c r="L13" s="8">
        <v>6</v>
      </c>
      <c r="M13" s="8">
        <v>1</v>
      </c>
      <c r="N13" s="8">
        <v>94</v>
      </c>
      <c r="O13" s="8">
        <v>49</v>
      </c>
      <c r="P13" s="8">
        <v>143</v>
      </c>
      <c r="Q13" s="30"/>
      <c r="R13" s="18" t="str">
        <f t="shared" si="0"/>
        <v xml:space="preserve">     - działalność gospodarcza (subsydiowana)</v>
      </c>
      <c r="S13" s="8">
        <v>17</v>
      </c>
      <c r="T13" s="8">
        <v>12</v>
      </c>
      <c r="U13" s="8">
        <v>19</v>
      </c>
      <c r="V13" s="8">
        <v>0</v>
      </c>
      <c r="W13" s="8">
        <v>5</v>
      </c>
      <c r="X13" s="8">
        <v>8</v>
      </c>
      <c r="Y13" s="8">
        <v>22</v>
      </c>
      <c r="Z13" s="8">
        <v>0</v>
      </c>
      <c r="AA13" s="8">
        <v>5</v>
      </c>
      <c r="AB13" s="8">
        <v>23</v>
      </c>
      <c r="AC13" s="8">
        <v>17</v>
      </c>
      <c r="AD13" s="8">
        <v>27</v>
      </c>
      <c r="AE13" s="8">
        <v>11</v>
      </c>
      <c r="AF13" s="8">
        <v>13</v>
      </c>
      <c r="AG13" s="8">
        <v>14</v>
      </c>
    </row>
    <row r="14" spans="1:33" s="6" customFormat="1" ht="30" customHeight="1">
      <c r="A14" s="30"/>
      <c r="B14" s="19" t="s">
        <v>121</v>
      </c>
      <c r="C14" s="10">
        <v>3</v>
      </c>
      <c r="D14" s="215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727</v>
      </c>
      <c r="D15" s="215">
        <v>940</v>
      </c>
      <c r="E15" s="27">
        <v>-213</v>
      </c>
      <c r="F15" s="9">
        <v>46</v>
      </c>
      <c r="G15" s="8">
        <v>24</v>
      </c>
      <c r="H15" s="8">
        <v>70</v>
      </c>
      <c r="I15" s="8">
        <v>149</v>
      </c>
      <c r="J15" s="8">
        <v>39</v>
      </c>
      <c r="K15" s="8">
        <v>188</v>
      </c>
      <c r="L15" s="8">
        <v>33</v>
      </c>
      <c r="M15" s="8">
        <v>16</v>
      </c>
      <c r="N15" s="8">
        <v>57</v>
      </c>
      <c r="O15" s="8">
        <v>52</v>
      </c>
      <c r="P15" s="8">
        <v>109</v>
      </c>
      <c r="Q15" s="30"/>
      <c r="R15" s="18" t="str">
        <f t="shared" si="0"/>
        <v xml:space="preserve">     - podjęcie pracy w ramach refundacji kosztów zatrudnienia 
         bezrobotnego</v>
      </c>
      <c r="S15" s="8">
        <v>39</v>
      </c>
      <c r="T15" s="8">
        <v>19</v>
      </c>
      <c r="U15" s="8">
        <v>9</v>
      </c>
      <c r="V15" s="8">
        <v>18</v>
      </c>
      <c r="W15" s="8">
        <v>61</v>
      </c>
      <c r="X15" s="8">
        <v>12</v>
      </c>
      <c r="Y15" s="8">
        <v>24</v>
      </c>
      <c r="Z15" s="8">
        <v>22</v>
      </c>
      <c r="AA15" s="8">
        <v>3</v>
      </c>
      <c r="AB15" s="8">
        <v>17</v>
      </c>
      <c r="AC15" s="8">
        <v>4</v>
      </c>
      <c r="AD15" s="8">
        <v>30</v>
      </c>
      <c r="AE15" s="8">
        <v>21</v>
      </c>
      <c r="AF15" s="8">
        <v>20</v>
      </c>
      <c r="AG15" s="8">
        <v>12</v>
      </c>
    </row>
    <row r="16" spans="1:33" s="6" customFormat="1" ht="37.5" customHeight="1">
      <c r="A16" s="30"/>
      <c r="B16" s="19" t="s">
        <v>267</v>
      </c>
      <c r="C16" s="10">
        <v>158</v>
      </c>
      <c r="D16" s="215">
        <v>91</v>
      </c>
      <c r="E16" s="27">
        <v>67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8</v>
      </c>
      <c r="M16" s="8">
        <v>5</v>
      </c>
      <c r="N16" s="8">
        <v>21</v>
      </c>
      <c r="O16" s="8">
        <v>29</v>
      </c>
      <c r="P16" s="8">
        <v>50</v>
      </c>
      <c r="Q16" s="30"/>
      <c r="R16" s="18" t="str">
        <f t="shared" si="0"/>
        <v xml:space="preserve">     - podjęcie pracy poza miejscem zamieszkania w ramach 
         bonu na zasiedlenie</v>
      </c>
      <c r="S16" s="8">
        <v>4</v>
      </c>
      <c r="T16" s="8">
        <v>6</v>
      </c>
      <c r="U16" s="8">
        <v>0</v>
      </c>
      <c r="V16" s="8">
        <v>6</v>
      </c>
      <c r="W16" s="8">
        <v>2</v>
      </c>
      <c r="X16" s="8">
        <v>0</v>
      </c>
      <c r="Y16" s="8">
        <v>31</v>
      </c>
      <c r="Z16" s="8">
        <v>6</v>
      </c>
      <c r="AA16" s="8">
        <v>11</v>
      </c>
      <c r="AB16" s="8">
        <v>2</v>
      </c>
      <c r="AC16" s="8">
        <v>5</v>
      </c>
      <c r="AD16" s="8">
        <v>5</v>
      </c>
      <c r="AE16" s="8">
        <v>5</v>
      </c>
      <c r="AF16" s="8">
        <v>3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12</v>
      </c>
      <c r="D17" s="215">
        <v>85</v>
      </c>
      <c r="E17" s="27">
        <v>-73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1</v>
      </c>
      <c r="P17" s="8">
        <v>4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5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53</v>
      </c>
      <c r="D21" s="215">
        <v>42</v>
      </c>
      <c r="E21" s="27">
        <v>11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4</v>
      </c>
      <c r="M21" s="8">
        <v>1</v>
      </c>
      <c r="N21" s="8">
        <v>2</v>
      </c>
      <c r="O21" s="8">
        <v>3</v>
      </c>
      <c r="P21" s="8">
        <v>5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3</v>
      </c>
      <c r="AC21" s="8">
        <v>0</v>
      </c>
      <c r="AD21" s="8">
        <v>6</v>
      </c>
      <c r="AE21" s="8">
        <v>3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1605</v>
      </c>
      <c r="D22" s="215">
        <v>41</v>
      </c>
      <c r="E22" s="27">
        <v>1564</v>
      </c>
      <c r="F22" s="9">
        <v>126</v>
      </c>
      <c r="G22" s="8">
        <v>43</v>
      </c>
      <c r="H22" s="8">
        <v>169</v>
      </c>
      <c r="I22" s="8">
        <v>101</v>
      </c>
      <c r="J22" s="8">
        <v>42</v>
      </c>
      <c r="K22" s="8">
        <v>143</v>
      </c>
      <c r="L22" s="8">
        <v>56</v>
      </c>
      <c r="M22" s="8">
        <v>109</v>
      </c>
      <c r="N22" s="8">
        <v>67</v>
      </c>
      <c r="O22" s="8">
        <v>59</v>
      </c>
      <c r="P22" s="8">
        <v>126</v>
      </c>
      <c r="Q22" s="31"/>
      <c r="R22" s="18" t="str">
        <f t="shared" si="0"/>
        <v xml:space="preserve">     - inne subsydiowane</v>
      </c>
      <c r="S22" s="8">
        <v>33</v>
      </c>
      <c r="T22" s="8">
        <v>50</v>
      </c>
      <c r="U22" s="8">
        <v>73</v>
      </c>
      <c r="V22" s="8">
        <v>54</v>
      </c>
      <c r="W22" s="8">
        <v>83</v>
      </c>
      <c r="X22" s="8">
        <v>91</v>
      </c>
      <c r="Y22" s="8">
        <v>56</v>
      </c>
      <c r="Z22" s="8">
        <v>98</v>
      </c>
      <c r="AA22" s="8">
        <v>63</v>
      </c>
      <c r="AB22" s="8">
        <v>82</v>
      </c>
      <c r="AC22" s="8">
        <v>68</v>
      </c>
      <c r="AD22" s="8">
        <v>62</v>
      </c>
      <c r="AE22" s="8">
        <v>81</v>
      </c>
      <c r="AF22" s="8">
        <v>74</v>
      </c>
      <c r="AG22" s="8">
        <v>34</v>
      </c>
    </row>
    <row r="23" spans="1:33" s="15" customFormat="1" ht="30" customHeight="1">
      <c r="A23" s="254" t="s">
        <v>17</v>
      </c>
      <c r="B23" s="38" t="s">
        <v>128</v>
      </c>
      <c r="C23" s="39">
        <v>1409</v>
      </c>
      <c r="D23" s="214">
        <v>1653</v>
      </c>
      <c r="E23" s="112">
        <v>-244</v>
      </c>
      <c r="F23" s="42">
        <v>107</v>
      </c>
      <c r="G23" s="40">
        <v>29</v>
      </c>
      <c r="H23" s="40">
        <v>136</v>
      </c>
      <c r="I23" s="40">
        <v>252</v>
      </c>
      <c r="J23" s="40">
        <v>172</v>
      </c>
      <c r="K23" s="40">
        <v>424</v>
      </c>
      <c r="L23" s="40">
        <v>149</v>
      </c>
      <c r="M23" s="40">
        <v>364</v>
      </c>
      <c r="N23" s="40">
        <v>95</v>
      </c>
      <c r="O23" s="40">
        <v>56</v>
      </c>
      <c r="P23" s="40">
        <v>151</v>
      </c>
      <c r="Q23" s="254" t="str">
        <f t="shared" ref="Q23:Q28" si="1">A23</f>
        <v>2.</v>
      </c>
      <c r="R23" s="38" t="str">
        <f t="shared" si="0"/>
        <v>Rozpoczęcie szkolenia</v>
      </c>
      <c r="S23" s="40">
        <v>10</v>
      </c>
      <c r="T23" s="40">
        <v>8</v>
      </c>
      <c r="U23" s="40">
        <v>0</v>
      </c>
      <c r="V23" s="40">
        <v>5</v>
      </c>
      <c r="W23" s="40">
        <v>4</v>
      </c>
      <c r="X23" s="40">
        <v>10</v>
      </c>
      <c r="Y23" s="40">
        <v>9</v>
      </c>
      <c r="Z23" s="40">
        <v>30</v>
      </c>
      <c r="AA23" s="40">
        <v>5</v>
      </c>
      <c r="AB23" s="40">
        <v>11</v>
      </c>
      <c r="AC23" s="40">
        <v>18</v>
      </c>
      <c r="AD23" s="40">
        <v>17</v>
      </c>
      <c r="AE23" s="40">
        <v>30</v>
      </c>
      <c r="AF23" s="40">
        <v>21</v>
      </c>
      <c r="AG23" s="40">
        <v>7</v>
      </c>
    </row>
    <row r="24" spans="1:33" s="6" customFormat="1" ht="30" customHeight="1">
      <c r="A24" s="255"/>
      <c r="B24" s="19" t="s">
        <v>129</v>
      </c>
      <c r="C24" s="10">
        <v>90</v>
      </c>
      <c r="D24" s="215">
        <v>70</v>
      </c>
      <c r="E24" s="27">
        <v>20</v>
      </c>
      <c r="F24" s="9">
        <v>0</v>
      </c>
      <c r="G24" s="8">
        <v>0</v>
      </c>
      <c r="H24" s="8">
        <v>0</v>
      </c>
      <c r="I24" s="8">
        <v>16</v>
      </c>
      <c r="J24" s="8">
        <v>11</v>
      </c>
      <c r="K24" s="8">
        <v>27</v>
      </c>
      <c r="L24" s="8">
        <v>3</v>
      </c>
      <c r="M24" s="8">
        <v>0</v>
      </c>
      <c r="N24" s="8">
        <v>2</v>
      </c>
      <c r="O24" s="8">
        <v>7</v>
      </c>
      <c r="P24" s="178">
        <v>9</v>
      </c>
      <c r="Q24" s="255"/>
      <c r="R24" s="18" t="str">
        <f t="shared" si="0"/>
        <v xml:space="preserve">     - w tym w ramach bonu szkoleniowego</v>
      </c>
      <c r="S24" s="8">
        <v>6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1</v>
      </c>
      <c r="AD24" s="8">
        <v>4</v>
      </c>
      <c r="AE24" s="8">
        <v>20</v>
      </c>
      <c r="AF24" s="8">
        <v>8</v>
      </c>
      <c r="AG24" s="8">
        <v>6</v>
      </c>
    </row>
    <row r="25" spans="1:33" s="15" customFormat="1" ht="30" customHeight="1">
      <c r="A25" s="254" t="s">
        <v>19</v>
      </c>
      <c r="B25" s="38" t="s">
        <v>130</v>
      </c>
      <c r="C25" s="39">
        <v>5238</v>
      </c>
      <c r="D25" s="214">
        <v>6179</v>
      </c>
      <c r="E25" s="112">
        <v>-941</v>
      </c>
      <c r="F25" s="42">
        <v>318</v>
      </c>
      <c r="G25" s="40">
        <v>121</v>
      </c>
      <c r="H25" s="40">
        <v>439</v>
      </c>
      <c r="I25" s="40">
        <v>309</v>
      </c>
      <c r="J25" s="40">
        <v>150</v>
      </c>
      <c r="K25" s="40">
        <v>459</v>
      </c>
      <c r="L25" s="40">
        <v>340</v>
      </c>
      <c r="M25" s="40">
        <v>348</v>
      </c>
      <c r="N25" s="40">
        <v>308</v>
      </c>
      <c r="O25" s="40">
        <v>373</v>
      </c>
      <c r="P25" s="40">
        <v>681</v>
      </c>
      <c r="Q25" s="254" t="str">
        <f t="shared" si="1"/>
        <v>3.</v>
      </c>
      <c r="R25" s="38" t="str">
        <f t="shared" si="0"/>
        <v>Rozpoczęcie stażu</v>
      </c>
      <c r="S25" s="40">
        <v>255</v>
      </c>
      <c r="T25" s="40">
        <v>248</v>
      </c>
      <c r="U25" s="40">
        <v>255</v>
      </c>
      <c r="V25" s="40">
        <v>208</v>
      </c>
      <c r="W25" s="40">
        <v>215</v>
      </c>
      <c r="X25" s="40">
        <v>331</v>
      </c>
      <c r="Y25" s="40">
        <v>156</v>
      </c>
      <c r="Z25" s="40">
        <v>281</v>
      </c>
      <c r="AA25" s="40">
        <v>363</v>
      </c>
      <c r="AB25" s="40">
        <v>99</v>
      </c>
      <c r="AC25" s="40">
        <v>191</v>
      </c>
      <c r="AD25" s="40">
        <v>41</v>
      </c>
      <c r="AE25" s="40">
        <v>149</v>
      </c>
      <c r="AF25" s="40">
        <v>62</v>
      </c>
      <c r="AG25" s="40">
        <v>117</v>
      </c>
    </row>
    <row r="26" spans="1:33" s="6" customFormat="1" ht="30" customHeight="1">
      <c r="A26" s="255"/>
      <c r="B26" s="19" t="s">
        <v>131</v>
      </c>
      <c r="C26" s="10">
        <v>68</v>
      </c>
      <c r="D26" s="215">
        <v>192</v>
      </c>
      <c r="E26" s="27">
        <v>-124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17</v>
      </c>
      <c r="M26" s="8">
        <v>0</v>
      </c>
      <c r="N26" s="8">
        <v>2</v>
      </c>
      <c r="O26" s="8">
        <v>13</v>
      </c>
      <c r="P26" s="8">
        <v>15</v>
      </c>
      <c r="Q26" s="255"/>
      <c r="R26" s="18" t="str">
        <f t="shared" si="0"/>
        <v xml:space="preserve">     - w tym w ramach bonu stażowego</v>
      </c>
      <c r="S26" s="8">
        <v>0</v>
      </c>
      <c r="T26" s="8">
        <v>4</v>
      </c>
      <c r="U26" s="8">
        <v>0</v>
      </c>
      <c r="V26" s="8">
        <v>1</v>
      </c>
      <c r="W26" s="8">
        <v>6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14">
        <v>7</v>
      </c>
      <c r="E27" s="112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2054</v>
      </c>
      <c r="D28" s="214">
        <v>2106</v>
      </c>
      <c r="E28" s="112">
        <v>-52</v>
      </c>
      <c r="F28" s="42">
        <v>0</v>
      </c>
      <c r="G28" s="40">
        <v>105</v>
      </c>
      <c r="H28" s="40">
        <v>105</v>
      </c>
      <c r="I28" s="40">
        <v>10</v>
      </c>
      <c r="J28" s="40">
        <v>32</v>
      </c>
      <c r="K28" s="40">
        <v>42</v>
      </c>
      <c r="L28" s="40">
        <v>150</v>
      </c>
      <c r="M28" s="40">
        <v>49</v>
      </c>
      <c r="N28" s="40">
        <v>80</v>
      </c>
      <c r="O28" s="40">
        <v>261</v>
      </c>
      <c r="P28" s="40">
        <v>341</v>
      </c>
      <c r="Q28" s="254" t="str">
        <f t="shared" si="1"/>
        <v>5.</v>
      </c>
      <c r="R28" s="38" t="str">
        <f t="shared" si="0"/>
        <v>Rozpoczęcie pracy społecznie użytecznej</v>
      </c>
      <c r="S28" s="40">
        <v>55</v>
      </c>
      <c r="T28" s="40">
        <v>67</v>
      </c>
      <c r="U28" s="40">
        <v>28</v>
      </c>
      <c r="V28" s="40">
        <v>170</v>
      </c>
      <c r="W28" s="40">
        <v>75</v>
      </c>
      <c r="X28" s="40">
        <v>324</v>
      </c>
      <c r="Y28" s="40">
        <v>65</v>
      </c>
      <c r="Z28" s="40">
        <v>87</v>
      </c>
      <c r="AA28" s="40">
        <v>45</v>
      </c>
      <c r="AB28" s="40">
        <v>99</v>
      </c>
      <c r="AC28" s="40">
        <v>102</v>
      </c>
      <c r="AD28" s="40">
        <v>101</v>
      </c>
      <c r="AE28" s="40">
        <v>17</v>
      </c>
      <c r="AF28" s="40">
        <v>77</v>
      </c>
      <c r="AG28" s="40">
        <v>55</v>
      </c>
    </row>
    <row r="29" spans="1:33" s="54" customFormat="1" ht="30" customHeight="1">
      <c r="A29" s="255"/>
      <c r="B29" s="19" t="s">
        <v>440</v>
      </c>
      <c r="C29" s="10">
        <v>223</v>
      </c>
      <c r="D29" s="215">
        <v>62</v>
      </c>
      <c r="E29" s="27">
        <v>161</v>
      </c>
      <c r="F29" s="9">
        <v>0</v>
      </c>
      <c r="G29" s="8">
        <v>0</v>
      </c>
      <c r="H29" s="8">
        <v>0</v>
      </c>
      <c r="I29" s="8">
        <v>10</v>
      </c>
      <c r="J29" s="8">
        <v>20</v>
      </c>
      <c r="K29" s="8">
        <v>30</v>
      </c>
      <c r="L29" s="8">
        <v>46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6">
        <v>336</v>
      </c>
      <c r="E30" s="207">
        <v>-61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8"/>
  <sheetViews>
    <sheetView zoomScale="70" zoomScaleNormal="70" workbookViewId="0">
      <selection activeCell="AE21" sqref="AE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583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10. BILANS BEZROBOTNYCH KOBIET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81</v>
      </c>
      <c r="C6" s="10">
        <v>61341</v>
      </c>
      <c r="D6" s="8">
        <v>63035</v>
      </c>
      <c r="E6" s="11">
        <v>-1694</v>
      </c>
      <c r="F6" s="9">
        <v>4866</v>
      </c>
      <c r="G6" s="8">
        <v>2018</v>
      </c>
      <c r="H6" s="8">
        <v>6884</v>
      </c>
      <c r="I6" s="8">
        <v>2901</v>
      </c>
      <c r="J6" s="8">
        <v>1384</v>
      </c>
      <c r="K6" s="8">
        <v>4285</v>
      </c>
      <c r="L6" s="8">
        <v>3280</v>
      </c>
      <c r="M6" s="8">
        <v>3148</v>
      </c>
      <c r="N6" s="8">
        <v>4440</v>
      </c>
      <c r="O6" s="8">
        <v>4097</v>
      </c>
      <c r="P6" s="8">
        <v>8537</v>
      </c>
      <c r="Q6" s="7" t="str">
        <f>A6</f>
        <v>1.</v>
      </c>
      <c r="R6" s="18" t="str">
        <f>B6</f>
        <v>Bezrobotni według stanu w końcu miesiąca poprzedniego</v>
      </c>
      <c r="S6" s="8">
        <v>1932</v>
      </c>
      <c r="T6" s="8">
        <v>2222</v>
      </c>
      <c r="U6" s="8">
        <v>1756</v>
      </c>
      <c r="V6" s="8">
        <v>1775</v>
      </c>
      <c r="W6" s="8">
        <v>6546</v>
      </c>
      <c r="X6" s="8">
        <v>2686</v>
      </c>
      <c r="Y6" s="8">
        <v>1750</v>
      </c>
      <c r="Z6" s="8">
        <v>2965</v>
      </c>
      <c r="AA6" s="8">
        <v>1851</v>
      </c>
      <c r="AB6" s="8">
        <v>1691</v>
      </c>
      <c r="AC6" s="8">
        <v>1541</v>
      </c>
      <c r="AD6" s="8">
        <v>2649</v>
      </c>
      <c r="AE6" s="8">
        <v>1707</v>
      </c>
      <c r="AF6" s="8">
        <v>1476</v>
      </c>
      <c r="AG6" s="8">
        <v>2660</v>
      </c>
    </row>
    <row r="7" spans="1:33" s="15" customFormat="1" ht="30" customHeight="1">
      <c r="A7" s="254" t="s">
        <v>17</v>
      </c>
      <c r="B7" s="38" t="s">
        <v>82</v>
      </c>
      <c r="C7" s="39">
        <v>6480</v>
      </c>
      <c r="D7" s="40">
        <v>6661</v>
      </c>
      <c r="E7" s="41">
        <v>-181</v>
      </c>
      <c r="F7" s="42">
        <v>584</v>
      </c>
      <c r="G7" s="40">
        <v>255</v>
      </c>
      <c r="H7" s="40">
        <v>839</v>
      </c>
      <c r="I7" s="40">
        <v>453</v>
      </c>
      <c r="J7" s="40">
        <v>317</v>
      </c>
      <c r="K7" s="40">
        <v>770</v>
      </c>
      <c r="L7" s="40">
        <v>464</v>
      </c>
      <c r="M7" s="40">
        <v>514</v>
      </c>
      <c r="N7" s="40">
        <v>319</v>
      </c>
      <c r="O7" s="40">
        <v>242</v>
      </c>
      <c r="P7" s="40">
        <v>561</v>
      </c>
      <c r="Q7" s="254" t="str">
        <f>A7</f>
        <v>2.</v>
      </c>
      <c r="R7" s="38" t="str">
        <f t="shared" ref="R7:R31" si="0">B7</f>
        <v>Bezrobotni zarejestrowani w miesiącu</v>
      </c>
      <c r="S7" s="40">
        <v>246</v>
      </c>
      <c r="T7" s="40">
        <v>170</v>
      </c>
      <c r="U7" s="40">
        <v>161</v>
      </c>
      <c r="V7" s="40">
        <v>140</v>
      </c>
      <c r="W7" s="40">
        <v>610</v>
      </c>
      <c r="X7" s="40">
        <v>437</v>
      </c>
      <c r="Y7" s="40">
        <v>158</v>
      </c>
      <c r="Z7" s="40">
        <v>270</v>
      </c>
      <c r="AA7" s="40">
        <v>127</v>
      </c>
      <c r="AB7" s="40">
        <v>135</v>
      </c>
      <c r="AC7" s="40">
        <v>126</v>
      </c>
      <c r="AD7" s="40">
        <v>254</v>
      </c>
      <c r="AE7" s="40">
        <v>128</v>
      </c>
      <c r="AF7" s="40">
        <v>88</v>
      </c>
      <c r="AG7" s="40">
        <v>282</v>
      </c>
    </row>
    <row r="8" spans="1:33" s="6" customFormat="1" ht="30" customHeight="1">
      <c r="A8" s="256"/>
      <c r="B8" s="18" t="s">
        <v>83</v>
      </c>
      <c r="C8" s="10">
        <v>610</v>
      </c>
      <c r="D8" s="8">
        <v>669</v>
      </c>
      <c r="E8" s="27">
        <v>-59</v>
      </c>
      <c r="F8" s="9">
        <v>110</v>
      </c>
      <c r="G8" s="8">
        <v>40</v>
      </c>
      <c r="H8" s="8">
        <v>150</v>
      </c>
      <c r="I8" s="8">
        <v>24</v>
      </c>
      <c r="J8" s="8">
        <v>13</v>
      </c>
      <c r="K8" s="8">
        <v>37</v>
      </c>
      <c r="L8" s="8">
        <v>68</v>
      </c>
      <c r="M8" s="8">
        <v>57</v>
      </c>
      <c r="N8" s="8">
        <v>25</v>
      </c>
      <c r="O8" s="8">
        <v>18</v>
      </c>
      <c r="P8" s="8">
        <v>43</v>
      </c>
      <c r="Q8" s="256"/>
      <c r="R8" s="18" t="str">
        <f t="shared" si="0"/>
        <v>po raz pierwszy</v>
      </c>
      <c r="S8" s="8">
        <v>16</v>
      </c>
      <c r="T8" s="8">
        <v>27</v>
      </c>
      <c r="U8" s="8">
        <v>9</v>
      </c>
      <c r="V8" s="8">
        <v>6</v>
      </c>
      <c r="W8" s="8">
        <v>52</v>
      </c>
      <c r="X8" s="8">
        <v>12</v>
      </c>
      <c r="Y8" s="8">
        <v>8</v>
      </c>
      <c r="Z8" s="8">
        <v>22</v>
      </c>
      <c r="AA8" s="8">
        <v>9</v>
      </c>
      <c r="AB8" s="8">
        <v>9</v>
      </c>
      <c r="AC8" s="8">
        <v>12</v>
      </c>
      <c r="AD8" s="8">
        <v>38</v>
      </c>
      <c r="AE8" s="8">
        <v>11</v>
      </c>
      <c r="AF8" s="8">
        <v>9</v>
      </c>
      <c r="AG8" s="8">
        <v>15</v>
      </c>
    </row>
    <row r="9" spans="1:33" s="157" customFormat="1" ht="30" customHeight="1">
      <c r="A9" s="256"/>
      <c r="B9" s="156" t="s">
        <v>84</v>
      </c>
      <c r="C9" s="10">
        <v>5870</v>
      </c>
      <c r="D9" s="8">
        <v>5992</v>
      </c>
      <c r="E9" s="27">
        <v>-122</v>
      </c>
      <c r="F9" s="9">
        <v>474</v>
      </c>
      <c r="G9" s="8">
        <v>215</v>
      </c>
      <c r="H9" s="8">
        <v>689</v>
      </c>
      <c r="I9" s="8">
        <v>429</v>
      </c>
      <c r="J9" s="8">
        <v>304</v>
      </c>
      <c r="K9" s="8">
        <v>733</v>
      </c>
      <c r="L9" s="8">
        <v>396</v>
      </c>
      <c r="M9" s="8">
        <v>457</v>
      </c>
      <c r="N9" s="8">
        <v>294</v>
      </c>
      <c r="O9" s="8">
        <v>224</v>
      </c>
      <c r="P9" s="8">
        <v>518</v>
      </c>
      <c r="Q9" s="256"/>
      <c r="R9" s="156" t="str">
        <f t="shared" si="0"/>
        <v>po raz kolejny</v>
      </c>
      <c r="S9" s="8">
        <v>230</v>
      </c>
      <c r="T9" s="8">
        <v>143</v>
      </c>
      <c r="U9" s="8">
        <v>152</v>
      </c>
      <c r="V9" s="8">
        <v>134</v>
      </c>
      <c r="W9" s="8">
        <v>558</v>
      </c>
      <c r="X9" s="8">
        <v>425</v>
      </c>
      <c r="Y9" s="8">
        <v>150</v>
      </c>
      <c r="Z9" s="8">
        <v>248</v>
      </c>
      <c r="AA9" s="8">
        <v>118</v>
      </c>
      <c r="AB9" s="8">
        <v>126</v>
      </c>
      <c r="AC9" s="8">
        <v>114</v>
      </c>
      <c r="AD9" s="8">
        <v>216</v>
      </c>
      <c r="AE9" s="8">
        <v>117</v>
      </c>
      <c r="AF9" s="8">
        <v>79</v>
      </c>
      <c r="AG9" s="8">
        <v>267</v>
      </c>
    </row>
    <row r="10" spans="1:33" s="157" customFormat="1" ht="30" customHeight="1">
      <c r="A10" s="256"/>
      <c r="B10" s="156" t="s">
        <v>85</v>
      </c>
      <c r="C10" s="158">
        <v>7</v>
      </c>
      <c r="D10" s="8">
        <v>6</v>
      </c>
      <c r="E10" s="27">
        <v>1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48</v>
      </c>
      <c r="D11" s="8">
        <v>89</v>
      </c>
      <c r="E11" s="11">
        <v>-41</v>
      </c>
      <c r="F11" s="9">
        <v>3</v>
      </c>
      <c r="G11" s="8">
        <v>10</v>
      </c>
      <c r="H11" s="8">
        <v>13</v>
      </c>
      <c r="I11" s="8">
        <v>17</v>
      </c>
      <c r="J11" s="8">
        <v>4</v>
      </c>
      <c r="K11" s="8">
        <v>21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5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5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56"/>
      <c r="B12" s="18" t="s">
        <v>87</v>
      </c>
      <c r="C12" s="10">
        <v>720</v>
      </c>
      <c r="D12" s="8">
        <v>1239</v>
      </c>
      <c r="E12" s="11">
        <v>-519</v>
      </c>
      <c r="F12" s="9">
        <v>26</v>
      </c>
      <c r="G12" s="8">
        <v>14</v>
      </c>
      <c r="H12" s="8">
        <v>40</v>
      </c>
      <c r="I12" s="8">
        <v>28</v>
      </c>
      <c r="J12" s="8">
        <v>32</v>
      </c>
      <c r="K12" s="8">
        <v>60</v>
      </c>
      <c r="L12" s="8">
        <v>77</v>
      </c>
      <c r="M12" s="8">
        <v>86</v>
      </c>
      <c r="N12" s="8">
        <v>18</v>
      </c>
      <c r="O12" s="8">
        <v>13</v>
      </c>
      <c r="P12" s="8">
        <v>31</v>
      </c>
      <c r="Q12" s="256"/>
      <c r="R12" s="18" t="str">
        <f t="shared" si="0"/>
        <v>po stażu</v>
      </c>
      <c r="S12" s="8">
        <v>9</v>
      </c>
      <c r="T12" s="8">
        <v>9</v>
      </c>
      <c r="U12" s="8">
        <v>2</v>
      </c>
      <c r="V12" s="8">
        <v>14</v>
      </c>
      <c r="W12" s="8">
        <v>43</v>
      </c>
      <c r="X12" s="8">
        <v>127</v>
      </c>
      <c r="Y12" s="8">
        <v>39</v>
      </c>
      <c r="Z12" s="8">
        <v>15</v>
      </c>
      <c r="AA12" s="8">
        <v>36</v>
      </c>
      <c r="AB12" s="8">
        <v>43</v>
      </c>
      <c r="AC12" s="8">
        <v>7</v>
      </c>
      <c r="AD12" s="8">
        <v>3</v>
      </c>
      <c r="AE12" s="8">
        <v>11</v>
      </c>
      <c r="AF12" s="8">
        <v>7</v>
      </c>
      <c r="AG12" s="8">
        <v>61</v>
      </c>
    </row>
    <row r="13" spans="1:33" s="6" customFormat="1" ht="30" customHeight="1">
      <c r="A13" s="256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288</v>
      </c>
      <c r="D14" s="8">
        <v>119</v>
      </c>
      <c r="E14" s="11">
        <v>169</v>
      </c>
      <c r="F14" s="9">
        <v>20</v>
      </c>
      <c r="G14" s="8">
        <v>6</v>
      </c>
      <c r="H14" s="8">
        <v>26</v>
      </c>
      <c r="I14" s="8">
        <v>27</v>
      </c>
      <c r="J14" s="8">
        <v>24</v>
      </c>
      <c r="K14" s="8">
        <v>51</v>
      </c>
      <c r="L14" s="8">
        <v>26</v>
      </c>
      <c r="M14" s="8">
        <v>156</v>
      </c>
      <c r="N14" s="8">
        <v>5</v>
      </c>
      <c r="O14" s="8">
        <v>13</v>
      </c>
      <c r="P14" s="8">
        <v>18</v>
      </c>
      <c r="Q14" s="256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1</v>
      </c>
      <c r="Z14" s="8">
        <v>6</v>
      </c>
      <c r="AA14" s="8">
        <v>0</v>
      </c>
      <c r="AB14" s="8">
        <v>1</v>
      </c>
      <c r="AC14" s="8">
        <v>1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48</v>
      </c>
      <c r="D15" s="8">
        <v>27</v>
      </c>
      <c r="E15" s="11">
        <v>21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10</v>
      </c>
      <c r="M15" s="8">
        <v>2</v>
      </c>
      <c r="N15" s="8">
        <v>0</v>
      </c>
      <c r="O15" s="8">
        <v>4</v>
      </c>
      <c r="P15" s="8">
        <v>4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3</v>
      </c>
      <c r="W15" s="8">
        <v>0</v>
      </c>
      <c r="X15" s="8">
        <v>10</v>
      </c>
      <c r="Y15" s="8">
        <v>1</v>
      </c>
      <c r="Z15" s="8">
        <v>9</v>
      </c>
      <c r="AA15" s="8">
        <v>0</v>
      </c>
      <c r="AB15" s="8">
        <v>2</v>
      </c>
      <c r="AC15" s="8">
        <v>1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91</v>
      </c>
      <c r="C16" s="39">
        <v>8236</v>
      </c>
      <c r="D16" s="40">
        <v>8355</v>
      </c>
      <c r="E16" s="41">
        <v>-119</v>
      </c>
      <c r="F16" s="42">
        <v>743</v>
      </c>
      <c r="G16" s="40">
        <v>280</v>
      </c>
      <c r="H16" s="40">
        <v>1023</v>
      </c>
      <c r="I16" s="40">
        <v>477</v>
      </c>
      <c r="J16" s="40">
        <v>268</v>
      </c>
      <c r="K16" s="40">
        <v>745</v>
      </c>
      <c r="L16" s="40">
        <v>569</v>
      </c>
      <c r="M16" s="40">
        <v>629</v>
      </c>
      <c r="N16" s="40">
        <v>431</v>
      </c>
      <c r="O16" s="40">
        <v>304</v>
      </c>
      <c r="P16" s="40">
        <v>735</v>
      </c>
      <c r="Q16" s="4" t="str">
        <f>A16</f>
        <v>3.</v>
      </c>
      <c r="R16" s="38" t="str">
        <f t="shared" si="0"/>
        <v>Osoby wyłączone z ewidencji bezrobotnych w miesiącu</v>
      </c>
      <c r="S16" s="40">
        <v>253</v>
      </c>
      <c r="T16" s="40">
        <v>327</v>
      </c>
      <c r="U16" s="40">
        <v>184</v>
      </c>
      <c r="V16" s="40">
        <v>265</v>
      </c>
      <c r="W16" s="40">
        <v>770</v>
      </c>
      <c r="X16" s="40">
        <v>386</v>
      </c>
      <c r="Y16" s="40">
        <v>285</v>
      </c>
      <c r="Z16" s="40">
        <v>444</v>
      </c>
      <c r="AA16" s="40">
        <v>192</v>
      </c>
      <c r="AB16" s="40">
        <v>212</v>
      </c>
      <c r="AC16" s="40">
        <v>221</v>
      </c>
      <c r="AD16" s="40">
        <v>344</v>
      </c>
      <c r="AE16" s="40">
        <v>161</v>
      </c>
      <c r="AF16" s="40">
        <v>144</v>
      </c>
      <c r="AG16" s="40">
        <v>347</v>
      </c>
    </row>
    <row r="17" spans="1:33" s="6" customFormat="1" ht="30" customHeight="1">
      <c r="A17" s="4" t="s">
        <v>103</v>
      </c>
      <c r="B17" s="18" t="s">
        <v>101</v>
      </c>
      <c r="C17" s="10">
        <v>4010</v>
      </c>
      <c r="D17" s="8">
        <v>4101</v>
      </c>
      <c r="E17" s="11">
        <v>-91</v>
      </c>
      <c r="F17" s="9">
        <v>358</v>
      </c>
      <c r="G17" s="8">
        <v>126</v>
      </c>
      <c r="H17" s="8">
        <v>484</v>
      </c>
      <c r="I17" s="8">
        <v>279</v>
      </c>
      <c r="J17" s="8">
        <v>139</v>
      </c>
      <c r="K17" s="8">
        <v>418</v>
      </c>
      <c r="L17" s="8">
        <v>313</v>
      </c>
      <c r="M17" s="8">
        <v>224</v>
      </c>
      <c r="N17" s="8">
        <v>222</v>
      </c>
      <c r="O17" s="8">
        <v>134</v>
      </c>
      <c r="P17" s="8">
        <v>356</v>
      </c>
      <c r="Q17" s="4" t="str">
        <f t="shared" ref="Q17:Q30" si="1">A17</f>
        <v>3a.</v>
      </c>
      <c r="R17" s="18" t="str">
        <f t="shared" si="0"/>
        <v>podjęcia pracy razem w miesiącu*</v>
      </c>
      <c r="S17" s="8">
        <v>114</v>
      </c>
      <c r="T17" s="8">
        <v>124</v>
      </c>
      <c r="U17" s="8">
        <v>98</v>
      </c>
      <c r="V17" s="8">
        <v>124</v>
      </c>
      <c r="W17" s="8">
        <v>346</v>
      </c>
      <c r="X17" s="8">
        <v>178</v>
      </c>
      <c r="Y17" s="8">
        <v>154</v>
      </c>
      <c r="Z17" s="8">
        <v>198</v>
      </c>
      <c r="AA17" s="8">
        <v>87</v>
      </c>
      <c r="AB17" s="8">
        <v>119</v>
      </c>
      <c r="AC17" s="8">
        <v>132</v>
      </c>
      <c r="AD17" s="8">
        <v>145</v>
      </c>
      <c r="AE17" s="8">
        <v>94</v>
      </c>
      <c r="AF17" s="8">
        <v>101</v>
      </c>
      <c r="AG17" s="8">
        <v>201</v>
      </c>
    </row>
    <row r="18" spans="1:33" s="6" customFormat="1" ht="30" customHeight="1">
      <c r="A18" s="4"/>
      <c r="B18" s="18" t="s">
        <v>114</v>
      </c>
      <c r="C18" s="10">
        <v>3092</v>
      </c>
      <c r="D18" s="8">
        <v>3102</v>
      </c>
      <c r="E18" s="11">
        <v>-10</v>
      </c>
      <c r="F18" s="9">
        <v>293</v>
      </c>
      <c r="G18" s="8">
        <v>88</v>
      </c>
      <c r="H18" s="8">
        <v>381</v>
      </c>
      <c r="I18" s="8">
        <v>215</v>
      </c>
      <c r="J18" s="8">
        <v>124</v>
      </c>
      <c r="K18" s="8">
        <v>339</v>
      </c>
      <c r="L18" s="8">
        <v>273</v>
      </c>
      <c r="M18" s="8">
        <v>175</v>
      </c>
      <c r="N18" s="8">
        <v>170</v>
      </c>
      <c r="O18" s="8">
        <v>91</v>
      </c>
      <c r="P18" s="8">
        <v>261</v>
      </c>
      <c r="Q18" s="4"/>
      <c r="R18" s="18" t="str">
        <f t="shared" si="0"/>
        <v>praca niesubsydiowana</v>
      </c>
      <c r="S18" s="8">
        <v>99</v>
      </c>
      <c r="T18" s="8">
        <v>92</v>
      </c>
      <c r="U18" s="8">
        <v>66</v>
      </c>
      <c r="V18" s="8">
        <v>98</v>
      </c>
      <c r="W18" s="8">
        <v>253</v>
      </c>
      <c r="X18" s="8">
        <v>135</v>
      </c>
      <c r="Y18" s="8">
        <v>125</v>
      </c>
      <c r="Z18" s="8">
        <v>157</v>
      </c>
      <c r="AA18" s="8">
        <v>59</v>
      </c>
      <c r="AB18" s="8">
        <v>99</v>
      </c>
      <c r="AC18" s="8">
        <v>95</v>
      </c>
      <c r="AD18" s="8">
        <v>111</v>
      </c>
      <c r="AE18" s="8">
        <v>63</v>
      </c>
      <c r="AF18" s="8">
        <v>67</v>
      </c>
      <c r="AG18" s="8">
        <v>144</v>
      </c>
    </row>
    <row r="19" spans="1:33" s="6" customFormat="1" ht="30" customHeight="1">
      <c r="A19" s="4"/>
      <c r="B19" s="18" t="s">
        <v>115</v>
      </c>
      <c r="C19" s="10">
        <v>918</v>
      </c>
      <c r="D19" s="8">
        <v>999</v>
      </c>
      <c r="E19" s="11">
        <v>-81</v>
      </c>
      <c r="F19" s="9">
        <v>65</v>
      </c>
      <c r="G19" s="8">
        <v>38</v>
      </c>
      <c r="H19" s="8">
        <v>103</v>
      </c>
      <c r="I19" s="8">
        <v>64</v>
      </c>
      <c r="J19" s="8">
        <v>15</v>
      </c>
      <c r="K19" s="8">
        <v>79</v>
      </c>
      <c r="L19" s="8">
        <v>40</v>
      </c>
      <c r="M19" s="8">
        <v>49</v>
      </c>
      <c r="N19" s="8">
        <v>52</v>
      </c>
      <c r="O19" s="8">
        <v>43</v>
      </c>
      <c r="P19" s="8">
        <v>95</v>
      </c>
      <c r="Q19" s="4"/>
      <c r="R19" s="18" t="str">
        <f t="shared" si="0"/>
        <v>praca subsydiowana</v>
      </c>
      <c r="S19" s="8">
        <v>15</v>
      </c>
      <c r="T19" s="8">
        <v>32</v>
      </c>
      <c r="U19" s="8">
        <v>32</v>
      </c>
      <c r="V19" s="8">
        <v>26</v>
      </c>
      <c r="W19" s="8">
        <v>93</v>
      </c>
      <c r="X19" s="8">
        <v>43</v>
      </c>
      <c r="Y19" s="8">
        <v>29</v>
      </c>
      <c r="Z19" s="8">
        <v>41</v>
      </c>
      <c r="AA19" s="8">
        <v>28</v>
      </c>
      <c r="AB19" s="8">
        <v>20</v>
      </c>
      <c r="AC19" s="8">
        <v>37</v>
      </c>
      <c r="AD19" s="8">
        <v>34</v>
      </c>
      <c r="AE19" s="8">
        <v>31</v>
      </c>
      <c r="AF19" s="8">
        <v>34</v>
      </c>
      <c r="AG19" s="8">
        <v>57</v>
      </c>
    </row>
    <row r="20" spans="1:33" s="181" customFormat="1" ht="30" customHeight="1">
      <c r="A20" s="175" t="s">
        <v>104</v>
      </c>
      <c r="B20" s="176" t="s">
        <v>102</v>
      </c>
      <c r="C20" s="177">
        <v>2010</v>
      </c>
      <c r="D20" s="178">
        <v>2059</v>
      </c>
      <c r="E20" s="179">
        <v>-49</v>
      </c>
      <c r="F20" s="180">
        <v>116</v>
      </c>
      <c r="G20" s="178">
        <v>59</v>
      </c>
      <c r="H20" s="178">
        <v>175</v>
      </c>
      <c r="I20" s="178">
        <v>89</v>
      </c>
      <c r="J20" s="178">
        <v>71</v>
      </c>
      <c r="K20" s="178">
        <v>160</v>
      </c>
      <c r="L20" s="178">
        <v>97</v>
      </c>
      <c r="M20" s="178">
        <v>276</v>
      </c>
      <c r="N20" s="178">
        <v>84</v>
      </c>
      <c r="O20" s="178">
        <v>88</v>
      </c>
      <c r="P20" s="178">
        <v>172</v>
      </c>
      <c r="Q20" s="175" t="str">
        <f t="shared" si="1"/>
        <v>3b.</v>
      </c>
      <c r="R20" s="176" t="str">
        <f t="shared" si="0"/>
        <v>rozpoczęcie innych form aktywizacji*</v>
      </c>
      <c r="S20" s="178">
        <v>60</v>
      </c>
      <c r="T20" s="178">
        <v>107</v>
      </c>
      <c r="U20" s="178">
        <v>37</v>
      </c>
      <c r="V20" s="178">
        <v>72</v>
      </c>
      <c r="W20" s="178">
        <v>199</v>
      </c>
      <c r="X20" s="178">
        <v>106</v>
      </c>
      <c r="Y20" s="178">
        <v>81</v>
      </c>
      <c r="Z20" s="178">
        <v>151</v>
      </c>
      <c r="AA20" s="178">
        <v>63</v>
      </c>
      <c r="AB20" s="178">
        <v>59</v>
      </c>
      <c r="AC20" s="178">
        <v>43</v>
      </c>
      <c r="AD20" s="178">
        <v>55</v>
      </c>
      <c r="AE20" s="178">
        <v>30</v>
      </c>
      <c r="AF20" s="178">
        <v>15</v>
      </c>
      <c r="AG20" s="178">
        <v>52</v>
      </c>
    </row>
    <row r="21" spans="1:33" s="6" customFormat="1" ht="56.25">
      <c r="A21" s="4" t="s">
        <v>105</v>
      </c>
      <c r="B21" s="18" t="s">
        <v>438</v>
      </c>
      <c r="C21" s="10">
        <v>232</v>
      </c>
      <c r="D21" s="8">
        <v>213</v>
      </c>
      <c r="E21" s="11">
        <v>19</v>
      </c>
      <c r="F21" s="9">
        <v>19</v>
      </c>
      <c r="G21" s="8">
        <v>11</v>
      </c>
      <c r="H21" s="8">
        <v>30</v>
      </c>
      <c r="I21" s="8">
        <v>17</v>
      </c>
      <c r="J21" s="8">
        <v>5</v>
      </c>
      <c r="K21" s="8">
        <v>22</v>
      </c>
      <c r="L21" s="8">
        <v>2</v>
      </c>
      <c r="M21" s="8">
        <v>3</v>
      </c>
      <c r="N21" s="8">
        <v>45</v>
      </c>
      <c r="O21" s="8">
        <v>21</v>
      </c>
      <c r="P21" s="8">
        <v>66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</v>
      </c>
      <c r="T21" s="8">
        <v>21</v>
      </c>
      <c r="U21" s="8">
        <v>9</v>
      </c>
      <c r="V21" s="8">
        <v>14</v>
      </c>
      <c r="W21" s="8">
        <v>0</v>
      </c>
      <c r="X21" s="8">
        <v>23</v>
      </c>
      <c r="Y21" s="8">
        <v>5</v>
      </c>
      <c r="Z21" s="8">
        <v>0</v>
      </c>
      <c r="AA21" s="8">
        <v>2</v>
      </c>
      <c r="AB21" s="8">
        <v>3</v>
      </c>
      <c r="AC21" s="8">
        <v>0</v>
      </c>
      <c r="AD21" s="8">
        <v>3</v>
      </c>
      <c r="AE21" s="8">
        <v>0</v>
      </c>
      <c r="AF21" s="8">
        <v>0</v>
      </c>
      <c r="AG21" s="8">
        <v>26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845</v>
      </c>
      <c r="D23" s="8">
        <v>806</v>
      </c>
      <c r="E23" s="11">
        <v>39</v>
      </c>
      <c r="F23" s="9">
        <v>141</v>
      </c>
      <c r="G23" s="8">
        <v>49</v>
      </c>
      <c r="H23" s="8">
        <v>190</v>
      </c>
      <c r="I23" s="8">
        <v>29</v>
      </c>
      <c r="J23" s="8">
        <v>14</v>
      </c>
      <c r="K23" s="8">
        <v>43</v>
      </c>
      <c r="L23" s="8">
        <v>78</v>
      </c>
      <c r="M23" s="8">
        <v>31</v>
      </c>
      <c r="N23" s="8">
        <v>32</v>
      </c>
      <c r="O23" s="8">
        <v>18</v>
      </c>
      <c r="P23" s="8">
        <v>50</v>
      </c>
      <c r="Q23" s="4" t="str">
        <f t="shared" si="1"/>
        <v>3e.</v>
      </c>
      <c r="R23" s="18" t="str">
        <f t="shared" si="0"/>
        <v>niepotwierdzenie gotowości do pracy</v>
      </c>
      <c r="S23" s="8">
        <v>28</v>
      </c>
      <c r="T23" s="8">
        <v>40</v>
      </c>
      <c r="U23" s="8">
        <v>16</v>
      </c>
      <c r="V23" s="8">
        <v>23</v>
      </c>
      <c r="W23" s="8">
        <v>121</v>
      </c>
      <c r="X23" s="8">
        <v>32</v>
      </c>
      <c r="Y23" s="8">
        <v>14</v>
      </c>
      <c r="Z23" s="8">
        <v>39</v>
      </c>
      <c r="AA23" s="8">
        <v>7</v>
      </c>
      <c r="AB23" s="8">
        <v>11</v>
      </c>
      <c r="AC23" s="8">
        <v>18</v>
      </c>
      <c r="AD23" s="8">
        <v>51</v>
      </c>
      <c r="AE23" s="8">
        <v>8</v>
      </c>
      <c r="AF23" s="8">
        <v>13</v>
      </c>
      <c r="AG23" s="8">
        <v>32</v>
      </c>
    </row>
    <row r="24" spans="1:33" s="6" customFormat="1" ht="30" customHeight="1">
      <c r="A24" s="4" t="s">
        <v>108</v>
      </c>
      <c r="B24" s="18" t="s">
        <v>94</v>
      </c>
      <c r="C24" s="10">
        <v>695</v>
      </c>
      <c r="D24" s="8">
        <v>694</v>
      </c>
      <c r="E24" s="11">
        <v>1</v>
      </c>
      <c r="F24" s="9">
        <v>39</v>
      </c>
      <c r="G24" s="8">
        <v>18</v>
      </c>
      <c r="H24" s="8">
        <v>57</v>
      </c>
      <c r="I24" s="8">
        <v>35</v>
      </c>
      <c r="J24" s="8">
        <v>25</v>
      </c>
      <c r="K24" s="8">
        <v>60</v>
      </c>
      <c r="L24" s="8">
        <v>23</v>
      </c>
      <c r="M24" s="8">
        <v>56</v>
      </c>
      <c r="N24" s="8">
        <v>28</v>
      </c>
      <c r="O24" s="8">
        <v>37</v>
      </c>
      <c r="P24" s="178">
        <v>65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36</v>
      </c>
      <c r="T24" s="8">
        <v>21</v>
      </c>
      <c r="U24" s="8">
        <v>13</v>
      </c>
      <c r="V24" s="8">
        <v>23</v>
      </c>
      <c r="W24" s="8">
        <v>67</v>
      </c>
      <c r="X24" s="8">
        <v>35</v>
      </c>
      <c r="Y24" s="8">
        <v>23</v>
      </c>
      <c r="Z24" s="8">
        <v>36</v>
      </c>
      <c r="AA24" s="8">
        <v>24</v>
      </c>
      <c r="AB24" s="8">
        <v>14</v>
      </c>
      <c r="AC24" s="8">
        <v>19</v>
      </c>
      <c r="AD24" s="8">
        <v>71</v>
      </c>
      <c r="AE24" s="8">
        <v>22</v>
      </c>
      <c r="AF24" s="8">
        <v>11</v>
      </c>
      <c r="AG24" s="8">
        <v>19</v>
      </c>
    </row>
    <row r="25" spans="1:33" s="6" customFormat="1" ht="30" customHeight="1">
      <c r="A25" s="4" t="s">
        <v>109</v>
      </c>
      <c r="B25" s="18" t="s">
        <v>95</v>
      </c>
      <c r="C25" s="10">
        <v>4</v>
      </c>
      <c r="D25" s="8">
        <v>3</v>
      </c>
      <c r="E25" s="11">
        <v>1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60</v>
      </c>
      <c r="D26" s="8">
        <v>73</v>
      </c>
      <c r="E26" s="11">
        <v>-13</v>
      </c>
      <c r="F26" s="9">
        <v>12</v>
      </c>
      <c r="G26" s="8">
        <v>0</v>
      </c>
      <c r="H26" s="8">
        <v>12</v>
      </c>
      <c r="I26" s="8">
        <v>5</v>
      </c>
      <c r="J26" s="8">
        <v>2</v>
      </c>
      <c r="K26" s="8">
        <v>7</v>
      </c>
      <c r="L26" s="8">
        <v>5</v>
      </c>
      <c r="M26" s="8">
        <v>5</v>
      </c>
      <c r="N26" s="8">
        <v>2</v>
      </c>
      <c r="O26" s="8">
        <v>1</v>
      </c>
      <c r="P26" s="8">
        <v>3</v>
      </c>
      <c r="Q26" s="4" t="str">
        <f t="shared" si="1"/>
        <v>3h.</v>
      </c>
      <c r="R26" s="18" t="str">
        <f t="shared" si="0"/>
        <v>osiągnięcie wieku emerytalnego</v>
      </c>
      <c r="S26" s="8">
        <v>3</v>
      </c>
      <c r="T26" s="8">
        <v>0</v>
      </c>
      <c r="U26" s="8">
        <v>2</v>
      </c>
      <c r="V26" s="8">
        <v>2</v>
      </c>
      <c r="W26" s="8">
        <v>8</v>
      </c>
      <c r="X26" s="8">
        <v>0</v>
      </c>
      <c r="Y26" s="8">
        <v>2</v>
      </c>
      <c r="Z26" s="8">
        <v>1</v>
      </c>
      <c r="AA26" s="8">
        <v>2</v>
      </c>
      <c r="AB26" s="8">
        <v>0</v>
      </c>
      <c r="AC26" s="8">
        <v>2</v>
      </c>
      <c r="AD26" s="8">
        <v>4</v>
      </c>
      <c r="AE26" s="8">
        <v>1</v>
      </c>
      <c r="AF26" s="8">
        <v>0</v>
      </c>
      <c r="AG26" s="8">
        <v>1</v>
      </c>
    </row>
    <row r="27" spans="1:33" s="6" customFormat="1" ht="30" customHeight="1">
      <c r="A27" s="4" t="s">
        <v>111</v>
      </c>
      <c r="B27" s="18" t="s">
        <v>97</v>
      </c>
      <c r="C27" s="10">
        <v>38</v>
      </c>
      <c r="D27" s="8">
        <v>44</v>
      </c>
      <c r="E27" s="11">
        <v>-6</v>
      </c>
      <c r="F27" s="9">
        <v>5</v>
      </c>
      <c r="G27" s="8">
        <v>1</v>
      </c>
      <c r="H27" s="8">
        <v>6</v>
      </c>
      <c r="I27" s="8">
        <v>1</v>
      </c>
      <c r="J27" s="8">
        <v>0</v>
      </c>
      <c r="K27" s="8">
        <v>1</v>
      </c>
      <c r="L27" s="8">
        <v>0</v>
      </c>
      <c r="M27" s="8">
        <v>3</v>
      </c>
      <c r="N27" s="8">
        <v>3</v>
      </c>
      <c r="O27" s="8">
        <v>2</v>
      </c>
      <c r="P27" s="8">
        <v>5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2</v>
      </c>
      <c r="U27" s="8">
        <v>1</v>
      </c>
      <c r="V27" s="8">
        <v>0</v>
      </c>
      <c r="W27" s="8">
        <v>7</v>
      </c>
      <c r="X27" s="8">
        <v>0</v>
      </c>
      <c r="Y27" s="8">
        <v>0</v>
      </c>
      <c r="Z27" s="8">
        <v>3</v>
      </c>
      <c r="AA27" s="8">
        <v>3</v>
      </c>
      <c r="AB27" s="8">
        <v>1</v>
      </c>
      <c r="AC27" s="8">
        <v>1</v>
      </c>
      <c r="AD27" s="8">
        <v>1</v>
      </c>
      <c r="AE27" s="8">
        <v>1</v>
      </c>
      <c r="AF27" s="8">
        <v>0</v>
      </c>
      <c r="AG27" s="8">
        <v>2</v>
      </c>
    </row>
    <row r="28" spans="1:33" s="6" customFormat="1" ht="30" customHeight="1">
      <c r="A28" s="4" t="s">
        <v>112</v>
      </c>
      <c r="B28" s="18" t="s">
        <v>98</v>
      </c>
      <c r="C28" s="10">
        <v>90</v>
      </c>
      <c r="D28" s="8">
        <v>88</v>
      </c>
      <c r="E28" s="11">
        <v>2</v>
      </c>
      <c r="F28" s="9">
        <v>23</v>
      </c>
      <c r="G28" s="8">
        <v>3</v>
      </c>
      <c r="H28" s="8">
        <v>26</v>
      </c>
      <c r="I28" s="8">
        <v>1</v>
      </c>
      <c r="J28" s="8">
        <v>0</v>
      </c>
      <c r="K28" s="8">
        <v>1</v>
      </c>
      <c r="L28" s="8">
        <v>9</v>
      </c>
      <c r="M28" s="8">
        <v>3</v>
      </c>
      <c r="N28" s="8">
        <v>3</v>
      </c>
      <c r="O28" s="8">
        <v>1</v>
      </c>
      <c r="P28" s="8">
        <v>4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0</v>
      </c>
      <c r="T28" s="8">
        <v>6</v>
      </c>
      <c r="U28" s="8">
        <v>1</v>
      </c>
      <c r="V28" s="8">
        <v>1</v>
      </c>
      <c r="W28" s="8">
        <v>13</v>
      </c>
      <c r="X28" s="8">
        <v>1</v>
      </c>
      <c r="Y28" s="8">
        <v>1</v>
      </c>
      <c r="Z28" s="8">
        <v>8</v>
      </c>
      <c r="AA28" s="8">
        <v>0</v>
      </c>
      <c r="AB28" s="8">
        <v>3</v>
      </c>
      <c r="AC28" s="8">
        <v>3</v>
      </c>
      <c r="AD28" s="8">
        <v>5</v>
      </c>
      <c r="AE28" s="8">
        <v>1</v>
      </c>
      <c r="AF28" s="8">
        <v>1</v>
      </c>
      <c r="AG28" s="8">
        <v>3</v>
      </c>
    </row>
    <row r="29" spans="1:33" s="6" customFormat="1" ht="30" customHeight="1">
      <c r="A29" s="5" t="s">
        <v>126</v>
      </c>
      <c r="B29" s="18" t="s">
        <v>99</v>
      </c>
      <c r="C29" s="10">
        <v>252</v>
      </c>
      <c r="D29" s="8">
        <v>274</v>
      </c>
      <c r="E29" s="11">
        <v>-22</v>
      </c>
      <c r="F29" s="9">
        <v>28</v>
      </c>
      <c r="G29" s="8">
        <v>13</v>
      </c>
      <c r="H29" s="8">
        <v>41</v>
      </c>
      <c r="I29" s="8">
        <v>21</v>
      </c>
      <c r="J29" s="8">
        <v>12</v>
      </c>
      <c r="K29" s="8">
        <v>33</v>
      </c>
      <c r="L29" s="8">
        <v>42</v>
      </c>
      <c r="M29" s="8">
        <v>28</v>
      </c>
      <c r="N29" s="8">
        <v>12</v>
      </c>
      <c r="O29" s="8">
        <v>2</v>
      </c>
      <c r="P29" s="8">
        <v>14</v>
      </c>
      <c r="Q29" s="5" t="str">
        <f t="shared" si="1"/>
        <v>3k.</v>
      </c>
      <c r="R29" s="18" t="str">
        <f t="shared" si="0"/>
        <v xml:space="preserve">inne przyczyny </v>
      </c>
      <c r="S29" s="8">
        <v>8</v>
      </c>
      <c r="T29" s="8">
        <v>6</v>
      </c>
      <c r="U29" s="8">
        <v>7</v>
      </c>
      <c r="V29" s="8">
        <v>6</v>
      </c>
      <c r="W29" s="8">
        <v>8</v>
      </c>
      <c r="X29" s="8">
        <v>11</v>
      </c>
      <c r="Y29" s="8">
        <v>5</v>
      </c>
      <c r="Z29" s="8">
        <v>7</v>
      </c>
      <c r="AA29" s="8">
        <v>4</v>
      </c>
      <c r="AB29" s="8">
        <v>2</v>
      </c>
      <c r="AC29" s="8">
        <v>3</v>
      </c>
      <c r="AD29" s="8">
        <v>9</v>
      </c>
      <c r="AE29" s="8">
        <v>4</v>
      </c>
      <c r="AF29" s="8">
        <v>3</v>
      </c>
      <c r="AG29" s="8">
        <v>11</v>
      </c>
    </row>
    <row r="30" spans="1:33" s="45" customFormat="1" ht="30" customHeight="1">
      <c r="A30" s="269" t="s">
        <v>22</v>
      </c>
      <c r="B30" s="38" t="s">
        <v>100</v>
      </c>
      <c r="C30" s="39">
        <v>59585</v>
      </c>
      <c r="D30" s="40">
        <v>61341</v>
      </c>
      <c r="E30" s="41">
        <v>-1756</v>
      </c>
      <c r="F30" s="42">
        <v>4707</v>
      </c>
      <c r="G30" s="40">
        <v>1993</v>
      </c>
      <c r="H30" s="40">
        <v>6700</v>
      </c>
      <c r="I30" s="40">
        <v>2877</v>
      </c>
      <c r="J30" s="40">
        <v>1433</v>
      </c>
      <c r="K30" s="40">
        <v>4310</v>
      </c>
      <c r="L30" s="40">
        <v>3175</v>
      </c>
      <c r="M30" s="40">
        <v>3033</v>
      </c>
      <c r="N30" s="40">
        <v>4328</v>
      </c>
      <c r="O30" s="40">
        <v>4035</v>
      </c>
      <c r="P30" s="40">
        <v>8363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1925</v>
      </c>
      <c r="T30" s="40">
        <v>2065</v>
      </c>
      <c r="U30" s="40">
        <v>1733</v>
      </c>
      <c r="V30" s="40">
        <v>1650</v>
      </c>
      <c r="W30" s="40">
        <v>6386</v>
      </c>
      <c r="X30" s="40">
        <v>2737</v>
      </c>
      <c r="Y30" s="40">
        <v>1623</v>
      </c>
      <c r="Z30" s="40">
        <v>2791</v>
      </c>
      <c r="AA30" s="40">
        <v>1786</v>
      </c>
      <c r="AB30" s="40">
        <v>1614</v>
      </c>
      <c r="AC30" s="40">
        <v>1446</v>
      </c>
      <c r="AD30" s="40">
        <v>2559</v>
      </c>
      <c r="AE30" s="40">
        <v>1674</v>
      </c>
      <c r="AF30" s="40">
        <v>1420</v>
      </c>
      <c r="AG30" s="40">
        <v>2595</v>
      </c>
    </row>
    <row r="31" spans="1:33" s="55" customFormat="1" ht="30" customHeight="1" thickBot="1">
      <c r="A31" s="270"/>
      <c r="B31" s="18" t="s">
        <v>113</v>
      </c>
      <c r="C31" s="12">
        <v>7763</v>
      </c>
      <c r="D31" s="13">
        <v>8234</v>
      </c>
      <c r="E31" s="14">
        <v>-471</v>
      </c>
      <c r="F31" s="9">
        <v>783</v>
      </c>
      <c r="G31" s="8">
        <v>360</v>
      </c>
      <c r="H31" s="8">
        <v>1143</v>
      </c>
      <c r="I31" s="8">
        <v>218</v>
      </c>
      <c r="J31" s="8">
        <v>108</v>
      </c>
      <c r="K31" s="8">
        <v>326</v>
      </c>
      <c r="L31" s="8">
        <v>515</v>
      </c>
      <c r="M31" s="8">
        <v>467</v>
      </c>
      <c r="N31" s="8">
        <v>423</v>
      </c>
      <c r="O31" s="8">
        <v>554</v>
      </c>
      <c r="P31" s="8">
        <v>977</v>
      </c>
      <c r="Q31" s="255"/>
      <c r="R31" s="53" t="str">
        <f t="shared" si="0"/>
        <v>w tym zarejestrowani po raz pierwszy</v>
      </c>
      <c r="S31" s="8">
        <v>251</v>
      </c>
      <c r="T31" s="8">
        <v>267</v>
      </c>
      <c r="U31" s="8">
        <v>205</v>
      </c>
      <c r="V31" s="8">
        <v>267</v>
      </c>
      <c r="W31" s="8">
        <v>751</v>
      </c>
      <c r="X31" s="8">
        <v>311</v>
      </c>
      <c r="Y31" s="8">
        <v>228</v>
      </c>
      <c r="Z31" s="8">
        <v>311</v>
      </c>
      <c r="AA31" s="8">
        <v>286</v>
      </c>
      <c r="AB31" s="8">
        <v>172</v>
      </c>
      <c r="AC31" s="8">
        <v>183</v>
      </c>
      <c r="AD31" s="8">
        <v>335</v>
      </c>
      <c r="AE31" s="8">
        <v>260</v>
      </c>
      <c r="AF31" s="8">
        <v>219</v>
      </c>
      <c r="AG31" s="8">
        <v>289</v>
      </c>
    </row>
    <row r="32" spans="1:33" s="25" customFormat="1" ht="18.75">
      <c r="A32" s="47" t="s">
        <v>152</v>
      </c>
      <c r="Q32" s="47" t="str">
        <f>A32</f>
        <v>* szczegóły w tabeli 11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AG17" sqref="AG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11. PODJĘCIA PRACY I AKTYWIZACJA BEZROBOTNYCH KOBIET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4010</v>
      </c>
      <c r="D6" s="205">
        <v>4101</v>
      </c>
      <c r="E6" s="112">
        <v>-91</v>
      </c>
      <c r="F6" s="42">
        <v>358</v>
      </c>
      <c r="G6" s="40">
        <v>126</v>
      </c>
      <c r="H6" s="40">
        <v>484</v>
      </c>
      <c r="I6" s="40">
        <v>279</v>
      </c>
      <c r="J6" s="40">
        <v>139</v>
      </c>
      <c r="K6" s="40">
        <v>418</v>
      </c>
      <c r="L6" s="40">
        <v>313</v>
      </c>
      <c r="M6" s="40">
        <v>224</v>
      </c>
      <c r="N6" s="40">
        <v>222</v>
      </c>
      <c r="O6" s="40">
        <v>134</v>
      </c>
      <c r="P6" s="40">
        <v>356</v>
      </c>
      <c r="Q6" s="29" t="str">
        <f>A6</f>
        <v>1.</v>
      </c>
      <c r="R6" s="38" t="str">
        <f>B6</f>
        <v>Podjęcia pracy w miesiącu razem</v>
      </c>
      <c r="S6" s="40">
        <v>114</v>
      </c>
      <c r="T6" s="40">
        <v>124</v>
      </c>
      <c r="U6" s="40">
        <v>98</v>
      </c>
      <c r="V6" s="40">
        <v>124</v>
      </c>
      <c r="W6" s="40">
        <v>346</v>
      </c>
      <c r="X6" s="40">
        <v>178</v>
      </c>
      <c r="Y6" s="40">
        <v>154</v>
      </c>
      <c r="Z6" s="40">
        <v>198</v>
      </c>
      <c r="AA6" s="40">
        <v>87</v>
      </c>
      <c r="AB6" s="40">
        <v>119</v>
      </c>
      <c r="AC6" s="40">
        <v>132</v>
      </c>
      <c r="AD6" s="40">
        <v>145</v>
      </c>
      <c r="AE6" s="40">
        <v>94</v>
      </c>
      <c r="AF6" s="40">
        <v>101</v>
      </c>
      <c r="AG6" s="40">
        <v>201</v>
      </c>
    </row>
    <row r="7" spans="1:33" s="6" customFormat="1" ht="30" customHeight="1">
      <c r="A7" s="30" t="s">
        <v>188</v>
      </c>
      <c r="B7" s="18" t="s">
        <v>271</v>
      </c>
      <c r="C7" s="10">
        <v>3092</v>
      </c>
      <c r="D7" s="169">
        <v>3102</v>
      </c>
      <c r="E7" s="27">
        <v>-10</v>
      </c>
      <c r="F7" s="9">
        <v>293</v>
      </c>
      <c r="G7" s="8">
        <v>88</v>
      </c>
      <c r="H7" s="8">
        <v>381</v>
      </c>
      <c r="I7" s="8">
        <v>215</v>
      </c>
      <c r="J7" s="8">
        <v>124</v>
      </c>
      <c r="K7" s="8">
        <v>339</v>
      </c>
      <c r="L7" s="8">
        <v>273</v>
      </c>
      <c r="M7" s="8">
        <v>175</v>
      </c>
      <c r="N7" s="8">
        <v>170</v>
      </c>
      <c r="O7" s="8">
        <v>91</v>
      </c>
      <c r="P7" s="8">
        <v>261</v>
      </c>
      <c r="Q7" s="30" t="str">
        <f>A7</f>
        <v>1a.</v>
      </c>
      <c r="R7" s="18" t="str">
        <f t="shared" ref="R7:R30" si="0">B7</f>
        <v>niesubsydiowana</v>
      </c>
      <c r="S7" s="8">
        <v>99</v>
      </c>
      <c r="T7" s="8">
        <v>92</v>
      </c>
      <c r="U7" s="8">
        <v>66</v>
      </c>
      <c r="V7" s="8">
        <v>98</v>
      </c>
      <c r="W7" s="8">
        <v>253</v>
      </c>
      <c r="X7" s="8">
        <v>135</v>
      </c>
      <c r="Y7" s="8">
        <v>125</v>
      </c>
      <c r="Z7" s="8">
        <v>157</v>
      </c>
      <c r="AA7" s="8">
        <v>59</v>
      </c>
      <c r="AB7" s="8">
        <v>99</v>
      </c>
      <c r="AC7" s="8">
        <v>95</v>
      </c>
      <c r="AD7" s="8">
        <v>111</v>
      </c>
      <c r="AE7" s="8">
        <v>63</v>
      </c>
      <c r="AF7" s="8">
        <v>67</v>
      </c>
      <c r="AG7" s="8">
        <v>144</v>
      </c>
    </row>
    <row r="8" spans="1:33" s="6" customFormat="1" ht="30" customHeight="1">
      <c r="A8" s="30"/>
      <c r="B8" s="19" t="s">
        <v>127</v>
      </c>
      <c r="C8" s="10">
        <v>63</v>
      </c>
      <c r="D8" s="169">
        <v>70</v>
      </c>
      <c r="E8" s="27">
        <v>-7</v>
      </c>
      <c r="F8" s="9">
        <v>10</v>
      </c>
      <c r="G8" s="8">
        <v>6</v>
      </c>
      <c r="H8" s="8">
        <v>16</v>
      </c>
      <c r="I8" s="8">
        <v>5</v>
      </c>
      <c r="J8" s="8">
        <v>0</v>
      </c>
      <c r="K8" s="8">
        <v>5</v>
      </c>
      <c r="L8" s="8">
        <v>8</v>
      </c>
      <c r="M8" s="8">
        <v>2</v>
      </c>
      <c r="N8" s="8">
        <v>3</v>
      </c>
      <c r="O8" s="8">
        <v>1</v>
      </c>
      <c r="P8" s="8">
        <v>4</v>
      </c>
      <c r="Q8" s="30"/>
      <c r="R8" s="18" t="str">
        <f t="shared" si="0"/>
        <v xml:space="preserve">     - działalność gospodarcza (niesubsydiowana)</v>
      </c>
      <c r="S8" s="8">
        <v>3</v>
      </c>
      <c r="T8" s="8">
        <v>2</v>
      </c>
      <c r="U8" s="8">
        <v>2</v>
      </c>
      <c r="V8" s="8">
        <v>2</v>
      </c>
      <c r="W8" s="8">
        <v>5</v>
      </c>
      <c r="X8" s="8">
        <v>0</v>
      </c>
      <c r="Y8" s="8">
        <v>3</v>
      </c>
      <c r="Z8" s="8">
        <v>1</v>
      </c>
      <c r="AA8" s="8">
        <v>2</v>
      </c>
      <c r="AB8" s="8">
        <v>1</v>
      </c>
      <c r="AC8" s="8">
        <v>3</v>
      </c>
      <c r="AD8" s="8">
        <v>2</v>
      </c>
      <c r="AE8" s="8">
        <v>2</v>
      </c>
      <c r="AF8" s="8">
        <v>0</v>
      </c>
      <c r="AG8" s="8">
        <v>0</v>
      </c>
    </row>
    <row r="9" spans="1:33" s="157" customFormat="1" ht="30" customHeight="1">
      <c r="A9" s="166"/>
      <c r="B9" s="155" t="s">
        <v>117</v>
      </c>
      <c r="C9" s="10">
        <v>110</v>
      </c>
      <c r="D9" s="169">
        <v>67</v>
      </c>
      <c r="E9" s="27">
        <v>43</v>
      </c>
      <c r="F9" s="9">
        <v>0</v>
      </c>
      <c r="G9" s="8">
        <v>0</v>
      </c>
      <c r="H9" s="8">
        <v>0</v>
      </c>
      <c r="I9" s="8">
        <v>50</v>
      </c>
      <c r="J9" s="8">
        <v>33</v>
      </c>
      <c r="K9" s="8">
        <v>83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5</v>
      </c>
      <c r="U9" s="8">
        <v>0</v>
      </c>
      <c r="V9" s="8">
        <v>22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918</v>
      </c>
      <c r="D10" s="169">
        <v>999</v>
      </c>
      <c r="E10" s="27">
        <v>-81</v>
      </c>
      <c r="F10" s="9">
        <v>65</v>
      </c>
      <c r="G10" s="8">
        <v>38</v>
      </c>
      <c r="H10" s="8">
        <v>103</v>
      </c>
      <c r="I10" s="8">
        <v>64</v>
      </c>
      <c r="J10" s="8">
        <v>15</v>
      </c>
      <c r="K10" s="8">
        <v>79</v>
      </c>
      <c r="L10" s="8">
        <v>40</v>
      </c>
      <c r="M10" s="8">
        <v>49</v>
      </c>
      <c r="N10" s="8">
        <v>52</v>
      </c>
      <c r="O10" s="8">
        <v>43</v>
      </c>
      <c r="P10" s="8">
        <v>95</v>
      </c>
      <c r="Q10" s="166" t="str">
        <f>A10</f>
        <v>1b.</v>
      </c>
      <c r="R10" s="156" t="str">
        <f t="shared" si="0"/>
        <v>subsydiowana</v>
      </c>
      <c r="S10" s="8">
        <v>15</v>
      </c>
      <c r="T10" s="8">
        <v>32</v>
      </c>
      <c r="U10" s="8">
        <v>32</v>
      </c>
      <c r="V10" s="8">
        <v>26</v>
      </c>
      <c r="W10" s="8">
        <v>93</v>
      </c>
      <c r="X10" s="8">
        <v>43</v>
      </c>
      <c r="Y10" s="8">
        <v>29</v>
      </c>
      <c r="Z10" s="8">
        <v>41</v>
      </c>
      <c r="AA10" s="8">
        <v>28</v>
      </c>
      <c r="AB10" s="8">
        <v>20</v>
      </c>
      <c r="AC10" s="8">
        <v>37</v>
      </c>
      <c r="AD10" s="8">
        <v>34</v>
      </c>
      <c r="AE10" s="8">
        <v>31</v>
      </c>
      <c r="AF10" s="8">
        <v>34</v>
      </c>
      <c r="AG10" s="8">
        <v>57</v>
      </c>
    </row>
    <row r="11" spans="1:33" s="6" customFormat="1" ht="30" customHeight="1">
      <c r="A11" s="30"/>
      <c r="B11" s="19" t="s">
        <v>118</v>
      </c>
      <c r="C11" s="10">
        <v>196</v>
      </c>
      <c r="D11" s="169">
        <v>224</v>
      </c>
      <c r="E11" s="27">
        <v>-28</v>
      </c>
      <c r="F11" s="9">
        <v>12</v>
      </c>
      <c r="G11" s="8">
        <v>1</v>
      </c>
      <c r="H11" s="8">
        <v>13</v>
      </c>
      <c r="I11" s="8">
        <v>4</v>
      </c>
      <c r="J11" s="8">
        <v>1</v>
      </c>
      <c r="K11" s="8">
        <v>5</v>
      </c>
      <c r="L11" s="8">
        <v>6</v>
      </c>
      <c r="M11" s="8">
        <v>18</v>
      </c>
      <c r="N11" s="8">
        <v>6</v>
      </c>
      <c r="O11" s="8">
        <v>3</v>
      </c>
      <c r="P11" s="8">
        <v>9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20</v>
      </c>
      <c r="V11" s="8">
        <v>9</v>
      </c>
      <c r="W11" s="8">
        <v>47</v>
      </c>
      <c r="X11" s="8">
        <v>21</v>
      </c>
      <c r="Y11" s="8">
        <v>8</v>
      </c>
      <c r="Z11" s="8">
        <v>0</v>
      </c>
      <c r="AA11" s="8">
        <v>0</v>
      </c>
      <c r="AB11" s="8">
        <v>2</v>
      </c>
      <c r="AC11" s="8">
        <v>15</v>
      </c>
      <c r="AD11" s="8">
        <v>0</v>
      </c>
      <c r="AE11" s="8">
        <v>2</v>
      </c>
      <c r="AF11" s="8">
        <v>14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203</v>
      </c>
      <c r="D12" s="169">
        <v>291</v>
      </c>
      <c r="E12" s="27">
        <v>-88</v>
      </c>
      <c r="F12" s="9">
        <v>5</v>
      </c>
      <c r="G12" s="8">
        <v>19</v>
      </c>
      <c r="H12" s="8">
        <v>24</v>
      </c>
      <c r="I12" s="8">
        <v>26</v>
      </c>
      <c r="J12" s="8">
        <v>6</v>
      </c>
      <c r="K12" s="8">
        <v>32</v>
      </c>
      <c r="L12" s="8">
        <v>3</v>
      </c>
      <c r="M12" s="8">
        <v>2</v>
      </c>
      <c r="N12" s="8">
        <v>2</v>
      </c>
      <c r="O12" s="8">
        <v>24</v>
      </c>
      <c r="P12" s="8">
        <v>26</v>
      </c>
      <c r="Q12" s="30"/>
      <c r="R12" s="18" t="str">
        <f t="shared" si="0"/>
        <v xml:space="preserve">     - roboty publiczne</v>
      </c>
      <c r="S12" s="8">
        <v>3</v>
      </c>
      <c r="T12" s="8">
        <v>0</v>
      </c>
      <c r="U12" s="8">
        <v>4</v>
      </c>
      <c r="V12" s="8">
        <v>0</v>
      </c>
      <c r="W12" s="8">
        <v>21</v>
      </c>
      <c r="X12" s="8">
        <v>5</v>
      </c>
      <c r="Y12" s="8">
        <v>1</v>
      </c>
      <c r="Z12" s="8">
        <v>12</v>
      </c>
      <c r="AA12" s="8">
        <v>14</v>
      </c>
      <c r="AB12" s="8">
        <v>3</v>
      </c>
      <c r="AC12" s="8">
        <v>9</v>
      </c>
      <c r="AD12" s="8">
        <v>5</v>
      </c>
      <c r="AE12" s="8">
        <v>12</v>
      </c>
      <c r="AF12" s="8">
        <v>0</v>
      </c>
      <c r="AG12" s="8">
        <v>27</v>
      </c>
    </row>
    <row r="13" spans="1:33" s="6" customFormat="1" ht="30" customHeight="1">
      <c r="A13" s="30"/>
      <c r="B13" s="19" t="s">
        <v>120</v>
      </c>
      <c r="C13" s="10">
        <v>100</v>
      </c>
      <c r="D13" s="169">
        <v>45</v>
      </c>
      <c r="E13" s="27">
        <v>55</v>
      </c>
      <c r="F13" s="9">
        <v>12</v>
      </c>
      <c r="G13" s="8">
        <v>6</v>
      </c>
      <c r="H13" s="8">
        <v>18</v>
      </c>
      <c r="I13" s="8">
        <v>12</v>
      </c>
      <c r="J13" s="8">
        <v>5</v>
      </c>
      <c r="K13" s="8">
        <v>17</v>
      </c>
      <c r="L13" s="8">
        <v>4</v>
      </c>
      <c r="M13" s="8">
        <v>1</v>
      </c>
      <c r="N13" s="8">
        <v>19</v>
      </c>
      <c r="O13" s="8">
        <v>8</v>
      </c>
      <c r="P13" s="8">
        <v>27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3</v>
      </c>
      <c r="U13" s="8">
        <v>7</v>
      </c>
      <c r="V13" s="8">
        <v>0</v>
      </c>
      <c r="W13" s="8">
        <v>0</v>
      </c>
      <c r="X13" s="8">
        <v>0</v>
      </c>
      <c r="Y13" s="8">
        <v>3</v>
      </c>
      <c r="Z13" s="8">
        <v>0</v>
      </c>
      <c r="AA13" s="8">
        <v>3</v>
      </c>
      <c r="AB13" s="8">
        <v>3</v>
      </c>
      <c r="AC13" s="8">
        <v>4</v>
      </c>
      <c r="AD13" s="8">
        <v>2</v>
      </c>
      <c r="AE13" s="8">
        <v>3</v>
      </c>
      <c r="AF13" s="8">
        <v>2</v>
      </c>
      <c r="AG13" s="8">
        <v>3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95</v>
      </c>
      <c r="D15" s="169">
        <v>74</v>
      </c>
      <c r="E15" s="27">
        <v>21</v>
      </c>
      <c r="F15" s="9">
        <v>10</v>
      </c>
      <c r="G15" s="8">
        <v>1</v>
      </c>
      <c r="H15" s="8">
        <v>11</v>
      </c>
      <c r="I15" s="8">
        <v>18</v>
      </c>
      <c r="J15" s="8">
        <v>2</v>
      </c>
      <c r="K15" s="8">
        <v>20</v>
      </c>
      <c r="L15" s="8">
        <v>6</v>
      </c>
      <c r="M15" s="8">
        <v>1</v>
      </c>
      <c r="N15" s="8">
        <v>12</v>
      </c>
      <c r="O15" s="8">
        <v>4</v>
      </c>
      <c r="P15" s="8">
        <v>16</v>
      </c>
      <c r="Q15" s="30"/>
      <c r="R15" s="18" t="str">
        <f t="shared" si="0"/>
        <v xml:space="preserve">     - podjęcie pracy w ramach refundacji kosztów zatrudnienia 
         bezrobotnego</v>
      </c>
      <c r="S15" s="8">
        <v>3</v>
      </c>
      <c r="T15" s="8">
        <v>3</v>
      </c>
      <c r="U15" s="8">
        <v>0</v>
      </c>
      <c r="V15" s="8">
        <v>3</v>
      </c>
      <c r="W15" s="8">
        <v>7</v>
      </c>
      <c r="X15" s="8">
        <v>2</v>
      </c>
      <c r="Y15" s="8">
        <v>3</v>
      </c>
      <c r="Z15" s="8">
        <v>2</v>
      </c>
      <c r="AA15" s="8">
        <v>2</v>
      </c>
      <c r="AB15" s="8">
        <v>2</v>
      </c>
      <c r="AC15" s="8">
        <v>0</v>
      </c>
      <c r="AD15" s="8">
        <v>3</v>
      </c>
      <c r="AE15" s="8">
        <v>5</v>
      </c>
      <c r="AF15" s="8">
        <v>3</v>
      </c>
      <c r="AG15" s="8">
        <v>3</v>
      </c>
    </row>
    <row r="16" spans="1:33" s="6" customFormat="1" ht="37.5">
      <c r="A16" s="30"/>
      <c r="B16" s="19" t="s">
        <v>267</v>
      </c>
      <c r="C16" s="10">
        <v>19</v>
      </c>
      <c r="D16" s="169">
        <v>21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2</v>
      </c>
      <c r="O16" s="8">
        <v>2</v>
      </c>
      <c r="P16" s="8">
        <v>4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5</v>
      </c>
      <c r="Z16" s="8">
        <v>0</v>
      </c>
      <c r="AA16" s="8">
        <v>2</v>
      </c>
      <c r="AB16" s="8">
        <v>0</v>
      </c>
      <c r="AC16" s="8">
        <v>1</v>
      </c>
      <c r="AD16" s="8">
        <v>2</v>
      </c>
      <c r="AE16" s="8">
        <v>0</v>
      </c>
      <c r="AF16" s="8">
        <v>0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169">
        <v>5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7</v>
      </c>
      <c r="D21" s="169">
        <v>6</v>
      </c>
      <c r="E21" s="27">
        <v>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1</v>
      </c>
      <c r="AE21" s="8">
        <v>1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297</v>
      </c>
      <c r="D22" s="169">
        <v>333</v>
      </c>
      <c r="E22" s="27">
        <v>-36</v>
      </c>
      <c r="F22" s="9">
        <v>26</v>
      </c>
      <c r="G22" s="8">
        <v>11</v>
      </c>
      <c r="H22" s="8">
        <v>37</v>
      </c>
      <c r="I22" s="8">
        <v>4</v>
      </c>
      <c r="J22" s="8">
        <v>1</v>
      </c>
      <c r="K22" s="8">
        <v>5</v>
      </c>
      <c r="L22" s="8">
        <v>19</v>
      </c>
      <c r="M22" s="8">
        <v>27</v>
      </c>
      <c r="N22" s="8">
        <v>11</v>
      </c>
      <c r="O22" s="8">
        <v>1</v>
      </c>
      <c r="P22" s="8">
        <v>12</v>
      </c>
      <c r="Q22" s="31"/>
      <c r="R22" s="18" t="str">
        <f t="shared" si="0"/>
        <v xml:space="preserve">     - inne subsydiowane</v>
      </c>
      <c r="S22" s="8">
        <v>8</v>
      </c>
      <c r="T22" s="8">
        <v>22</v>
      </c>
      <c r="U22" s="8">
        <v>1</v>
      </c>
      <c r="V22" s="8">
        <v>14</v>
      </c>
      <c r="W22" s="8">
        <v>18</v>
      </c>
      <c r="X22" s="8">
        <v>15</v>
      </c>
      <c r="Y22" s="8">
        <v>9</v>
      </c>
      <c r="Z22" s="8">
        <v>25</v>
      </c>
      <c r="AA22" s="8">
        <v>7</v>
      </c>
      <c r="AB22" s="8">
        <v>10</v>
      </c>
      <c r="AC22" s="8">
        <v>8</v>
      </c>
      <c r="AD22" s="8">
        <v>21</v>
      </c>
      <c r="AE22" s="8">
        <v>8</v>
      </c>
      <c r="AF22" s="8">
        <v>14</v>
      </c>
      <c r="AG22" s="8">
        <v>17</v>
      </c>
    </row>
    <row r="23" spans="1:33" s="15" customFormat="1" ht="30" customHeight="1">
      <c r="A23" s="254" t="s">
        <v>17</v>
      </c>
      <c r="B23" s="38" t="s">
        <v>128</v>
      </c>
      <c r="C23" s="39">
        <v>283</v>
      </c>
      <c r="D23" s="205">
        <v>259</v>
      </c>
      <c r="E23" s="112">
        <v>24</v>
      </c>
      <c r="F23" s="42">
        <v>15</v>
      </c>
      <c r="G23" s="40">
        <v>4</v>
      </c>
      <c r="H23" s="40">
        <v>19</v>
      </c>
      <c r="I23" s="40">
        <v>26</v>
      </c>
      <c r="J23" s="40">
        <v>29</v>
      </c>
      <c r="K23" s="40">
        <v>55</v>
      </c>
      <c r="L23" s="40">
        <v>24</v>
      </c>
      <c r="M23" s="40">
        <v>130</v>
      </c>
      <c r="N23" s="40">
        <v>38</v>
      </c>
      <c r="O23" s="40">
        <v>12</v>
      </c>
      <c r="P23" s="40">
        <v>50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1</v>
      </c>
      <c r="Y23" s="40">
        <v>0</v>
      </c>
      <c r="Z23" s="40">
        <v>1</v>
      </c>
      <c r="AA23" s="40">
        <v>0</v>
      </c>
      <c r="AB23" s="40">
        <v>0</v>
      </c>
      <c r="AC23" s="40">
        <v>1</v>
      </c>
      <c r="AD23" s="40">
        <v>2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9</v>
      </c>
      <c r="D24" s="169">
        <v>15</v>
      </c>
      <c r="E24" s="27">
        <v>-6</v>
      </c>
      <c r="F24" s="9">
        <v>0</v>
      </c>
      <c r="G24" s="8">
        <v>0</v>
      </c>
      <c r="H24" s="8">
        <v>0</v>
      </c>
      <c r="I24" s="8">
        <v>4</v>
      </c>
      <c r="J24" s="8">
        <v>5</v>
      </c>
      <c r="K24" s="8">
        <v>9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5"/>
      <c r="R24" s="18" t="str">
        <f t="shared" si="0"/>
        <v xml:space="preserve">     - w tym w ramach bonu szkoleniowego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1319</v>
      </c>
      <c r="D25" s="205">
        <v>1317</v>
      </c>
      <c r="E25" s="112">
        <v>2</v>
      </c>
      <c r="F25" s="42">
        <v>101</v>
      </c>
      <c r="G25" s="40">
        <v>40</v>
      </c>
      <c r="H25" s="40">
        <v>141</v>
      </c>
      <c r="I25" s="40">
        <v>55</v>
      </c>
      <c r="J25" s="40">
        <v>31</v>
      </c>
      <c r="K25" s="40">
        <v>86</v>
      </c>
      <c r="L25" s="40">
        <v>62</v>
      </c>
      <c r="M25" s="40">
        <v>146</v>
      </c>
      <c r="N25" s="40">
        <v>40</v>
      </c>
      <c r="O25" s="40">
        <v>47</v>
      </c>
      <c r="P25" s="40">
        <v>87</v>
      </c>
      <c r="Q25" s="254" t="str">
        <f t="shared" si="1"/>
        <v>3.</v>
      </c>
      <c r="R25" s="38" t="str">
        <f t="shared" si="0"/>
        <v>Rozpoczęcie stażu</v>
      </c>
      <c r="S25" s="40">
        <v>24</v>
      </c>
      <c r="T25" s="40">
        <v>100</v>
      </c>
      <c r="U25" s="40">
        <v>25</v>
      </c>
      <c r="V25" s="40">
        <v>53</v>
      </c>
      <c r="W25" s="40">
        <v>148</v>
      </c>
      <c r="X25" s="40">
        <v>57</v>
      </c>
      <c r="Y25" s="40">
        <v>48</v>
      </c>
      <c r="Z25" s="40">
        <v>146</v>
      </c>
      <c r="AA25" s="40">
        <v>60</v>
      </c>
      <c r="AB25" s="40">
        <v>24</v>
      </c>
      <c r="AC25" s="40">
        <v>33</v>
      </c>
      <c r="AD25" s="40">
        <v>3</v>
      </c>
      <c r="AE25" s="40">
        <v>22</v>
      </c>
      <c r="AF25" s="40">
        <v>10</v>
      </c>
      <c r="AG25" s="40">
        <v>44</v>
      </c>
    </row>
    <row r="26" spans="1:33" s="6" customFormat="1" ht="30" customHeight="1">
      <c r="A26" s="255"/>
      <c r="B26" s="19" t="s">
        <v>131</v>
      </c>
      <c r="C26" s="10">
        <v>12</v>
      </c>
      <c r="D26" s="169">
        <v>21</v>
      </c>
      <c r="E26" s="27">
        <v>-9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</v>
      </c>
      <c r="M26" s="8">
        <v>0</v>
      </c>
      <c r="N26" s="8">
        <v>0</v>
      </c>
      <c r="O26" s="8">
        <v>1</v>
      </c>
      <c r="P26" s="8">
        <v>1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5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5">
        <v>0</v>
      </c>
      <c r="E27" s="112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388</v>
      </c>
      <c r="D28" s="205">
        <v>448</v>
      </c>
      <c r="E28" s="112">
        <v>-60</v>
      </c>
      <c r="F28" s="42">
        <v>0</v>
      </c>
      <c r="G28" s="40">
        <v>15</v>
      </c>
      <c r="H28" s="40">
        <v>15</v>
      </c>
      <c r="I28" s="40">
        <v>7</v>
      </c>
      <c r="J28" s="40">
        <v>10</v>
      </c>
      <c r="K28" s="40">
        <v>17</v>
      </c>
      <c r="L28" s="40">
        <v>11</v>
      </c>
      <c r="M28" s="40">
        <v>0</v>
      </c>
      <c r="N28" s="40">
        <v>2</v>
      </c>
      <c r="O28" s="40">
        <v>28</v>
      </c>
      <c r="P28" s="40">
        <v>30</v>
      </c>
      <c r="Q28" s="254" t="str">
        <f t="shared" si="1"/>
        <v>5.</v>
      </c>
      <c r="R28" s="38" t="str">
        <f t="shared" si="0"/>
        <v>Rozpoczęcie pracy społecznie użytecznej</v>
      </c>
      <c r="S28" s="40">
        <v>30</v>
      </c>
      <c r="T28" s="40">
        <v>7</v>
      </c>
      <c r="U28" s="40">
        <v>12</v>
      </c>
      <c r="V28" s="40">
        <v>19</v>
      </c>
      <c r="W28" s="40">
        <v>50</v>
      </c>
      <c r="X28" s="40">
        <v>42</v>
      </c>
      <c r="Y28" s="40">
        <v>33</v>
      </c>
      <c r="Z28" s="40">
        <v>4</v>
      </c>
      <c r="AA28" s="40">
        <v>3</v>
      </c>
      <c r="AB28" s="40">
        <v>35</v>
      </c>
      <c r="AC28" s="40">
        <v>9</v>
      </c>
      <c r="AD28" s="40">
        <v>50</v>
      </c>
      <c r="AE28" s="40">
        <v>8</v>
      </c>
      <c r="AF28" s="40">
        <v>5</v>
      </c>
      <c r="AG28" s="40">
        <v>8</v>
      </c>
    </row>
    <row r="29" spans="1:33" s="54" customFormat="1" ht="30" customHeight="1">
      <c r="A29" s="255"/>
      <c r="B29" s="19" t="s">
        <v>440</v>
      </c>
      <c r="C29" s="10">
        <v>72</v>
      </c>
      <c r="D29" s="169">
        <v>42</v>
      </c>
      <c r="E29" s="27">
        <v>30</v>
      </c>
      <c r="F29" s="9">
        <v>0</v>
      </c>
      <c r="G29" s="8">
        <v>0</v>
      </c>
      <c r="H29" s="8">
        <v>0</v>
      </c>
      <c r="I29" s="8">
        <v>7</v>
      </c>
      <c r="J29" s="8">
        <v>10</v>
      </c>
      <c r="K29" s="8">
        <v>17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13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19</v>
      </c>
      <c r="D30" s="206">
        <v>35</v>
      </c>
      <c r="E30" s="207">
        <v>-16</v>
      </c>
      <c r="F30" s="42">
        <v>0</v>
      </c>
      <c r="G30" s="40">
        <v>0</v>
      </c>
      <c r="H30" s="40">
        <v>0</v>
      </c>
      <c r="I30" s="40">
        <v>1</v>
      </c>
      <c r="J30" s="40">
        <v>1</v>
      </c>
      <c r="K30" s="40">
        <v>2</v>
      </c>
      <c r="L30" s="40">
        <v>0</v>
      </c>
      <c r="M30" s="40">
        <v>0</v>
      </c>
      <c r="N30" s="40">
        <v>4</v>
      </c>
      <c r="O30" s="40">
        <v>0</v>
      </c>
      <c r="P30" s="40">
        <v>4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6</v>
      </c>
      <c r="T30" s="40">
        <v>0</v>
      </c>
      <c r="U30" s="40">
        <v>0</v>
      </c>
      <c r="V30" s="40">
        <v>0</v>
      </c>
      <c r="W30" s="40">
        <v>1</v>
      </c>
      <c r="X30" s="40">
        <v>6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0" zoomScaleNormal="70" workbookViewId="0">
      <selection activeCell="H18" sqref="H18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12. BILANS BEZROBOTNYCH KOBIET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5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tr">
        <f>A6</f>
        <v>1.</v>
      </c>
      <c r="R6" s="18" t="str">
        <f>B6</f>
        <v>Bezrobotni według stanu w końcu roku poprzedniego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54" t="s">
        <v>17</v>
      </c>
      <c r="B7" s="38" t="s">
        <v>249</v>
      </c>
      <c r="C7" s="39">
        <v>27015</v>
      </c>
      <c r="D7" s="214">
        <v>25902</v>
      </c>
      <c r="E7" s="41">
        <v>1113</v>
      </c>
      <c r="F7" s="42">
        <v>2697</v>
      </c>
      <c r="G7" s="40">
        <v>1119</v>
      </c>
      <c r="H7" s="40">
        <v>3816</v>
      </c>
      <c r="I7" s="40">
        <v>1693</v>
      </c>
      <c r="J7" s="40">
        <v>958</v>
      </c>
      <c r="K7" s="40">
        <v>2651</v>
      </c>
      <c r="L7" s="40">
        <v>1856</v>
      </c>
      <c r="M7" s="40">
        <v>1553</v>
      </c>
      <c r="N7" s="40">
        <v>1421</v>
      </c>
      <c r="O7" s="40">
        <v>1124</v>
      </c>
      <c r="P7" s="40">
        <v>2545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914</v>
      </c>
      <c r="T7" s="40">
        <v>886</v>
      </c>
      <c r="U7" s="40">
        <v>766</v>
      </c>
      <c r="V7" s="40">
        <v>659</v>
      </c>
      <c r="W7" s="40">
        <v>2560</v>
      </c>
      <c r="X7" s="40">
        <v>1497</v>
      </c>
      <c r="Y7" s="40">
        <v>712</v>
      </c>
      <c r="Z7" s="40">
        <v>1273</v>
      </c>
      <c r="AA7" s="40">
        <v>693</v>
      </c>
      <c r="AB7" s="40">
        <v>592</v>
      </c>
      <c r="AC7" s="40">
        <v>685</v>
      </c>
      <c r="AD7" s="40">
        <v>1118</v>
      </c>
      <c r="AE7" s="40">
        <v>666</v>
      </c>
      <c r="AF7" s="40">
        <v>481</v>
      </c>
      <c r="AG7" s="40">
        <v>1092</v>
      </c>
    </row>
    <row r="8" spans="1:33" s="6" customFormat="1" ht="30" customHeight="1">
      <c r="A8" s="256"/>
      <c r="B8" s="18" t="s">
        <v>83</v>
      </c>
      <c r="C8" s="10">
        <v>2928</v>
      </c>
      <c r="D8" s="215">
        <v>3564</v>
      </c>
      <c r="E8" s="27">
        <v>-636</v>
      </c>
      <c r="F8" s="9">
        <v>476</v>
      </c>
      <c r="G8" s="8">
        <v>175</v>
      </c>
      <c r="H8" s="8">
        <v>651</v>
      </c>
      <c r="I8" s="8">
        <v>133</v>
      </c>
      <c r="J8" s="8">
        <v>50</v>
      </c>
      <c r="K8" s="8">
        <v>183</v>
      </c>
      <c r="L8" s="8">
        <v>358</v>
      </c>
      <c r="M8" s="8">
        <v>204</v>
      </c>
      <c r="N8" s="8">
        <v>158</v>
      </c>
      <c r="O8" s="8">
        <v>117</v>
      </c>
      <c r="P8" s="8">
        <v>275</v>
      </c>
      <c r="Q8" s="256"/>
      <c r="R8" s="18" t="str">
        <f t="shared" si="0"/>
        <v>po raz pierwszy</v>
      </c>
      <c r="S8" s="8">
        <v>90</v>
      </c>
      <c r="T8" s="8">
        <v>111</v>
      </c>
      <c r="U8" s="8">
        <v>59</v>
      </c>
      <c r="V8" s="8">
        <v>67</v>
      </c>
      <c r="W8" s="8">
        <v>226</v>
      </c>
      <c r="X8" s="8">
        <v>80</v>
      </c>
      <c r="Y8" s="8">
        <v>62</v>
      </c>
      <c r="Z8" s="8">
        <v>95</v>
      </c>
      <c r="AA8" s="8">
        <v>48</v>
      </c>
      <c r="AB8" s="8">
        <v>44</v>
      </c>
      <c r="AC8" s="8">
        <v>57</v>
      </c>
      <c r="AD8" s="8">
        <v>130</v>
      </c>
      <c r="AE8" s="8">
        <v>61</v>
      </c>
      <c r="AF8" s="8">
        <v>47</v>
      </c>
      <c r="AG8" s="8">
        <v>80</v>
      </c>
    </row>
    <row r="9" spans="1:33" s="157" customFormat="1" ht="30" customHeight="1">
      <c r="A9" s="256"/>
      <c r="B9" s="156" t="s">
        <v>84</v>
      </c>
      <c r="C9" s="10">
        <v>24087</v>
      </c>
      <c r="D9" s="215">
        <v>22338</v>
      </c>
      <c r="E9" s="27">
        <v>1749</v>
      </c>
      <c r="F9" s="9">
        <v>2221</v>
      </c>
      <c r="G9" s="8">
        <v>944</v>
      </c>
      <c r="H9" s="8">
        <v>3165</v>
      </c>
      <c r="I9" s="8">
        <v>1560</v>
      </c>
      <c r="J9" s="8">
        <v>908</v>
      </c>
      <c r="K9" s="8">
        <v>2468</v>
      </c>
      <c r="L9" s="8">
        <v>1498</v>
      </c>
      <c r="M9" s="8">
        <v>1349</v>
      </c>
      <c r="N9" s="8">
        <v>1263</v>
      </c>
      <c r="O9" s="8">
        <v>1007</v>
      </c>
      <c r="P9" s="8">
        <v>2270</v>
      </c>
      <c r="Q9" s="256"/>
      <c r="R9" s="156" t="str">
        <f t="shared" si="0"/>
        <v>po raz kolejny</v>
      </c>
      <c r="S9" s="8">
        <v>824</v>
      </c>
      <c r="T9" s="8">
        <v>775</v>
      </c>
      <c r="U9" s="8">
        <v>707</v>
      </c>
      <c r="V9" s="8">
        <v>592</v>
      </c>
      <c r="W9" s="8">
        <v>2334</v>
      </c>
      <c r="X9" s="8">
        <v>1417</v>
      </c>
      <c r="Y9" s="8">
        <v>650</v>
      </c>
      <c r="Z9" s="8">
        <v>1178</v>
      </c>
      <c r="AA9" s="8">
        <v>645</v>
      </c>
      <c r="AB9" s="8">
        <v>548</v>
      </c>
      <c r="AC9" s="8">
        <v>628</v>
      </c>
      <c r="AD9" s="8">
        <v>988</v>
      </c>
      <c r="AE9" s="8">
        <v>605</v>
      </c>
      <c r="AF9" s="8">
        <v>434</v>
      </c>
      <c r="AG9" s="8">
        <v>1012</v>
      </c>
    </row>
    <row r="10" spans="1:33" s="157" customFormat="1" ht="30" customHeight="1">
      <c r="A10" s="256"/>
      <c r="B10" s="156" t="s">
        <v>85</v>
      </c>
      <c r="C10" s="158">
        <v>25</v>
      </c>
      <c r="D10" s="215">
        <v>47</v>
      </c>
      <c r="E10" s="27">
        <v>-22</v>
      </c>
      <c r="F10" s="9">
        <v>2</v>
      </c>
      <c r="G10" s="8">
        <v>0</v>
      </c>
      <c r="H10" s="8">
        <v>2</v>
      </c>
      <c r="I10" s="8">
        <v>0</v>
      </c>
      <c r="J10" s="8">
        <v>1</v>
      </c>
      <c r="K10" s="8">
        <v>1</v>
      </c>
      <c r="L10" s="8">
        <v>0</v>
      </c>
      <c r="M10" s="8">
        <v>3</v>
      </c>
      <c r="N10" s="8">
        <v>2</v>
      </c>
      <c r="O10" s="8">
        <v>1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2</v>
      </c>
      <c r="V10" s="8">
        <v>2</v>
      </c>
      <c r="W10" s="8">
        <v>5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1</v>
      </c>
      <c r="AE10" s="8">
        <v>0</v>
      </c>
      <c r="AF10" s="8">
        <v>3</v>
      </c>
      <c r="AG10" s="8">
        <v>2</v>
      </c>
    </row>
    <row r="11" spans="1:33" s="6" customFormat="1" ht="30" customHeight="1">
      <c r="A11" s="256"/>
      <c r="B11" s="18" t="s">
        <v>86</v>
      </c>
      <c r="C11" s="10">
        <v>379</v>
      </c>
      <c r="D11" s="215">
        <v>334</v>
      </c>
      <c r="E11" s="11">
        <v>45</v>
      </c>
      <c r="F11" s="9">
        <v>8</v>
      </c>
      <c r="G11" s="8">
        <v>13</v>
      </c>
      <c r="H11" s="8">
        <v>21</v>
      </c>
      <c r="I11" s="8">
        <v>86</v>
      </c>
      <c r="J11" s="8">
        <v>73</v>
      </c>
      <c r="K11" s="8">
        <v>159</v>
      </c>
      <c r="L11" s="8">
        <v>0</v>
      </c>
      <c r="M11" s="8">
        <v>4</v>
      </c>
      <c r="N11" s="8">
        <v>6</v>
      </c>
      <c r="O11" s="8">
        <v>35</v>
      </c>
      <c r="P11" s="8">
        <v>41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11</v>
      </c>
      <c r="V11" s="8">
        <v>0</v>
      </c>
      <c r="W11" s="8">
        <v>29</v>
      </c>
      <c r="X11" s="8">
        <v>31</v>
      </c>
      <c r="Y11" s="8">
        <v>1</v>
      </c>
      <c r="Z11" s="8">
        <v>1</v>
      </c>
      <c r="AA11" s="8">
        <v>8</v>
      </c>
      <c r="AB11" s="8">
        <v>2</v>
      </c>
      <c r="AC11" s="8">
        <v>43</v>
      </c>
      <c r="AD11" s="8">
        <v>0</v>
      </c>
      <c r="AE11" s="8">
        <v>0</v>
      </c>
      <c r="AF11" s="8">
        <v>0</v>
      </c>
      <c r="AG11" s="8">
        <v>28</v>
      </c>
    </row>
    <row r="12" spans="1:33" s="6" customFormat="1" ht="30" customHeight="1">
      <c r="A12" s="256"/>
      <c r="B12" s="18" t="s">
        <v>87</v>
      </c>
      <c r="C12" s="10">
        <v>3630</v>
      </c>
      <c r="D12" s="215">
        <v>2298</v>
      </c>
      <c r="E12" s="11">
        <v>1332</v>
      </c>
      <c r="F12" s="9">
        <v>339</v>
      </c>
      <c r="G12" s="8">
        <v>163</v>
      </c>
      <c r="H12" s="8">
        <v>502</v>
      </c>
      <c r="I12" s="8">
        <v>150</v>
      </c>
      <c r="J12" s="8">
        <v>100</v>
      </c>
      <c r="K12" s="8">
        <v>250</v>
      </c>
      <c r="L12" s="8">
        <v>216</v>
      </c>
      <c r="M12" s="8">
        <v>231</v>
      </c>
      <c r="N12" s="8">
        <v>75</v>
      </c>
      <c r="O12" s="8">
        <v>73</v>
      </c>
      <c r="P12" s="8">
        <v>148</v>
      </c>
      <c r="Q12" s="256"/>
      <c r="R12" s="18" t="str">
        <f t="shared" si="0"/>
        <v>po stażu</v>
      </c>
      <c r="S12" s="8">
        <v>180</v>
      </c>
      <c r="T12" s="8">
        <v>111</v>
      </c>
      <c r="U12" s="8">
        <v>36</v>
      </c>
      <c r="V12" s="8">
        <v>69</v>
      </c>
      <c r="W12" s="8">
        <v>306</v>
      </c>
      <c r="X12" s="8">
        <v>346</v>
      </c>
      <c r="Y12" s="8">
        <v>123</v>
      </c>
      <c r="Z12" s="8">
        <v>197</v>
      </c>
      <c r="AA12" s="8">
        <v>216</v>
      </c>
      <c r="AB12" s="8">
        <v>122</v>
      </c>
      <c r="AC12" s="8">
        <v>131</v>
      </c>
      <c r="AD12" s="8">
        <v>161</v>
      </c>
      <c r="AE12" s="8">
        <v>76</v>
      </c>
      <c r="AF12" s="8">
        <v>27</v>
      </c>
      <c r="AG12" s="8">
        <v>182</v>
      </c>
    </row>
    <row r="13" spans="1:33" s="6" customFormat="1" ht="30" customHeight="1">
      <c r="A13" s="256"/>
      <c r="B13" s="18" t="s">
        <v>88</v>
      </c>
      <c r="C13" s="10">
        <v>1</v>
      </c>
      <c r="D13" s="215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452</v>
      </c>
      <c r="D14" s="215">
        <v>389</v>
      </c>
      <c r="E14" s="11">
        <v>63</v>
      </c>
      <c r="F14" s="9">
        <v>21</v>
      </c>
      <c r="G14" s="8">
        <v>7</v>
      </c>
      <c r="H14" s="8">
        <v>28</v>
      </c>
      <c r="I14" s="8">
        <v>111</v>
      </c>
      <c r="J14" s="8">
        <v>66</v>
      </c>
      <c r="K14" s="8">
        <v>177</v>
      </c>
      <c r="L14" s="8">
        <v>33</v>
      </c>
      <c r="M14" s="8">
        <v>160</v>
      </c>
      <c r="N14" s="8">
        <v>6</v>
      </c>
      <c r="O14" s="8">
        <v>15</v>
      </c>
      <c r="P14" s="8">
        <v>21</v>
      </c>
      <c r="Q14" s="256"/>
      <c r="R14" s="18" t="str">
        <f t="shared" si="0"/>
        <v>po szkoleniu</v>
      </c>
      <c r="S14" s="8">
        <v>2</v>
      </c>
      <c r="T14" s="8">
        <v>1</v>
      </c>
      <c r="U14" s="8">
        <v>0</v>
      </c>
      <c r="V14" s="8">
        <v>0</v>
      </c>
      <c r="W14" s="8">
        <v>1</v>
      </c>
      <c r="X14" s="8">
        <v>1</v>
      </c>
      <c r="Y14" s="8">
        <v>4</v>
      </c>
      <c r="Z14" s="8">
        <v>6</v>
      </c>
      <c r="AA14" s="8">
        <v>0</v>
      </c>
      <c r="AB14" s="8">
        <v>7</v>
      </c>
      <c r="AC14" s="8">
        <v>1</v>
      </c>
      <c r="AD14" s="8">
        <v>0</v>
      </c>
      <c r="AE14" s="8">
        <v>10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247</v>
      </c>
      <c r="D15" s="215">
        <v>175</v>
      </c>
      <c r="E15" s="11">
        <v>72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58</v>
      </c>
      <c r="M15" s="8">
        <v>19</v>
      </c>
      <c r="N15" s="8">
        <v>0</v>
      </c>
      <c r="O15" s="8">
        <v>5</v>
      </c>
      <c r="P15" s="8">
        <v>5</v>
      </c>
      <c r="Q15" s="255"/>
      <c r="R15" s="18" t="str">
        <f t="shared" si="0"/>
        <v>po pracach społecznie użytecznych</v>
      </c>
      <c r="S15" s="8">
        <v>0</v>
      </c>
      <c r="T15" s="8">
        <v>2</v>
      </c>
      <c r="U15" s="8">
        <v>0</v>
      </c>
      <c r="V15" s="8">
        <v>6</v>
      </c>
      <c r="W15" s="8">
        <v>0</v>
      </c>
      <c r="X15" s="8">
        <v>95</v>
      </c>
      <c r="Y15" s="8">
        <v>1</v>
      </c>
      <c r="Z15" s="8">
        <v>18</v>
      </c>
      <c r="AA15" s="8">
        <v>0</v>
      </c>
      <c r="AB15" s="8">
        <v>6</v>
      </c>
      <c r="AC15" s="8">
        <v>3</v>
      </c>
      <c r="AD15" s="8">
        <v>0</v>
      </c>
      <c r="AE15" s="8">
        <v>23</v>
      </c>
      <c r="AF15" s="8">
        <v>5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27797</v>
      </c>
      <c r="D16" s="214">
        <v>28853</v>
      </c>
      <c r="E16" s="41">
        <v>-1056</v>
      </c>
      <c r="F16" s="42">
        <v>2662</v>
      </c>
      <c r="G16" s="40">
        <v>1111</v>
      </c>
      <c r="H16" s="40">
        <v>3773</v>
      </c>
      <c r="I16" s="40">
        <v>1558</v>
      </c>
      <c r="J16" s="40">
        <v>916</v>
      </c>
      <c r="K16" s="40">
        <v>2474</v>
      </c>
      <c r="L16" s="40">
        <v>1998</v>
      </c>
      <c r="M16" s="40">
        <v>1689</v>
      </c>
      <c r="N16" s="40">
        <v>1533</v>
      </c>
      <c r="O16" s="40">
        <v>1342</v>
      </c>
      <c r="P16" s="40">
        <v>2875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871</v>
      </c>
      <c r="T16" s="40">
        <v>949</v>
      </c>
      <c r="U16" s="40">
        <v>822</v>
      </c>
      <c r="V16" s="40">
        <v>860</v>
      </c>
      <c r="W16" s="40">
        <v>2400</v>
      </c>
      <c r="X16" s="40">
        <v>1458</v>
      </c>
      <c r="Y16" s="40">
        <v>793</v>
      </c>
      <c r="Z16" s="40">
        <v>1242</v>
      </c>
      <c r="AA16" s="40">
        <v>775</v>
      </c>
      <c r="AB16" s="40">
        <v>692</v>
      </c>
      <c r="AC16" s="40">
        <v>785</v>
      </c>
      <c r="AD16" s="40">
        <v>1118</v>
      </c>
      <c r="AE16" s="40">
        <v>667</v>
      </c>
      <c r="AF16" s="40">
        <v>513</v>
      </c>
      <c r="AG16" s="40">
        <v>1043</v>
      </c>
    </row>
    <row r="17" spans="1:33" s="6" customFormat="1" ht="30" customHeight="1">
      <c r="A17" s="4" t="s">
        <v>103</v>
      </c>
      <c r="B17" s="18" t="s">
        <v>252</v>
      </c>
      <c r="C17" s="10">
        <v>14156</v>
      </c>
      <c r="D17" s="215">
        <v>13167</v>
      </c>
      <c r="E17" s="11">
        <v>989</v>
      </c>
      <c r="F17" s="9">
        <v>1466</v>
      </c>
      <c r="G17" s="8">
        <v>549</v>
      </c>
      <c r="H17" s="8">
        <v>2015</v>
      </c>
      <c r="I17" s="8">
        <v>780</v>
      </c>
      <c r="J17" s="8">
        <v>474</v>
      </c>
      <c r="K17" s="8">
        <v>1254</v>
      </c>
      <c r="L17" s="8">
        <v>997</v>
      </c>
      <c r="M17" s="8">
        <v>707</v>
      </c>
      <c r="N17" s="8">
        <v>746</v>
      </c>
      <c r="O17" s="8">
        <v>569</v>
      </c>
      <c r="P17" s="8">
        <v>1315</v>
      </c>
      <c r="Q17" s="4" t="str">
        <f t="shared" ref="Q17:Q30" si="1">A17</f>
        <v>3a.</v>
      </c>
      <c r="R17" s="18" t="str">
        <f t="shared" si="0"/>
        <v>podjęcia pracy razem*</v>
      </c>
      <c r="S17" s="8">
        <v>439</v>
      </c>
      <c r="T17" s="8">
        <v>409</v>
      </c>
      <c r="U17" s="8">
        <v>406</v>
      </c>
      <c r="V17" s="8">
        <v>363</v>
      </c>
      <c r="W17" s="8">
        <v>1394</v>
      </c>
      <c r="X17" s="8">
        <v>612</v>
      </c>
      <c r="Y17" s="8">
        <v>439</v>
      </c>
      <c r="Z17" s="8">
        <v>653</v>
      </c>
      <c r="AA17" s="8">
        <v>376</v>
      </c>
      <c r="AB17" s="8">
        <v>366</v>
      </c>
      <c r="AC17" s="8">
        <v>463</v>
      </c>
      <c r="AD17" s="8">
        <v>625</v>
      </c>
      <c r="AE17" s="8">
        <v>395</v>
      </c>
      <c r="AF17" s="8">
        <v>305</v>
      </c>
      <c r="AG17" s="8">
        <v>623</v>
      </c>
    </row>
    <row r="18" spans="1:33" s="6" customFormat="1" ht="30" customHeight="1">
      <c r="A18" s="4"/>
      <c r="B18" s="18" t="s">
        <v>114</v>
      </c>
      <c r="C18" s="10">
        <v>11449</v>
      </c>
      <c r="D18" s="215">
        <v>11147</v>
      </c>
      <c r="E18" s="11">
        <v>302</v>
      </c>
      <c r="F18" s="9">
        <v>1328</v>
      </c>
      <c r="G18" s="8">
        <v>468</v>
      </c>
      <c r="H18" s="8">
        <v>1796</v>
      </c>
      <c r="I18" s="8">
        <v>548</v>
      </c>
      <c r="J18" s="8">
        <v>310</v>
      </c>
      <c r="K18" s="8">
        <v>858</v>
      </c>
      <c r="L18" s="8">
        <v>925</v>
      </c>
      <c r="M18" s="8">
        <v>581</v>
      </c>
      <c r="N18" s="8">
        <v>611</v>
      </c>
      <c r="O18" s="8">
        <v>403</v>
      </c>
      <c r="P18" s="8">
        <v>1014</v>
      </c>
      <c r="Q18" s="4"/>
      <c r="R18" s="18" t="str">
        <f t="shared" si="0"/>
        <v>praca niesubsydiowana</v>
      </c>
      <c r="S18" s="8">
        <v>397</v>
      </c>
      <c r="T18" s="8">
        <v>362</v>
      </c>
      <c r="U18" s="8">
        <v>265</v>
      </c>
      <c r="V18" s="8">
        <v>306</v>
      </c>
      <c r="W18" s="8">
        <v>1101</v>
      </c>
      <c r="X18" s="8">
        <v>462</v>
      </c>
      <c r="Y18" s="8">
        <v>352</v>
      </c>
      <c r="Z18" s="8">
        <v>562</v>
      </c>
      <c r="AA18" s="8">
        <v>289</v>
      </c>
      <c r="AB18" s="8">
        <v>295</v>
      </c>
      <c r="AC18" s="8">
        <v>317</v>
      </c>
      <c r="AD18" s="8">
        <v>553</v>
      </c>
      <c r="AE18" s="8">
        <v>297</v>
      </c>
      <c r="AF18" s="8">
        <v>195</v>
      </c>
      <c r="AG18" s="8">
        <v>522</v>
      </c>
    </row>
    <row r="19" spans="1:33" s="6" customFormat="1" ht="30" customHeight="1">
      <c r="A19" s="4"/>
      <c r="B19" s="18" t="s">
        <v>115</v>
      </c>
      <c r="C19" s="10">
        <v>2707</v>
      </c>
      <c r="D19" s="215">
        <v>2020</v>
      </c>
      <c r="E19" s="11">
        <v>687</v>
      </c>
      <c r="F19" s="9">
        <v>138</v>
      </c>
      <c r="G19" s="8">
        <v>81</v>
      </c>
      <c r="H19" s="8">
        <v>219</v>
      </c>
      <c r="I19" s="8">
        <v>232</v>
      </c>
      <c r="J19" s="8">
        <v>164</v>
      </c>
      <c r="K19" s="8">
        <v>396</v>
      </c>
      <c r="L19" s="8">
        <v>72</v>
      </c>
      <c r="M19" s="8">
        <v>126</v>
      </c>
      <c r="N19" s="8">
        <v>135</v>
      </c>
      <c r="O19" s="8">
        <v>166</v>
      </c>
      <c r="P19" s="8">
        <v>301</v>
      </c>
      <c r="Q19" s="4"/>
      <c r="R19" s="18" t="str">
        <f t="shared" si="0"/>
        <v>praca subsydiowana</v>
      </c>
      <c r="S19" s="8">
        <v>42</v>
      </c>
      <c r="T19" s="8">
        <v>47</v>
      </c>
      <c r="U19" s="8">
        <v>141</v>
      </c>
      <c r="V19" s="8">
        <v>57</v>
      </c>
      <c r="W19" s="8">
        <v>293</v>
      </c>
      <c r="X19" s="8">
        <v>150</v>
      </c>
      <c r="Y19" s="8">
        <v>87</v>
      </c>
      <c r="Z19" s="8">
        <v>91</v>
      </c>
      <c r="AA19" s="8">
        <v>87</v>
      </c>
      <c r="AB19" s="8">
        <v>71</v>
      </c>
      <c r="AC19" s="8">
        <v>146</v>
      </c>
      <c r="AD19" s="8">
        <v>72</v>
      </c>
      <c r="AE19" s="8">
        <v>98</v>
      </c>
      <c r="AF19" s="8">
        <v>110</v>
      </c>
      <c r="AG19" s="8">
        <v>101</v>
      </c>
    </row>
    <row r="20" spans="1:33" s="181" customFormat="1" ht="30" customHeight="1">
      <c r="A20" s="175" t="s">
        <v>104</v>
      </c>
      <c r="B20" s="176" t="s">
        <v>102</v>
      </c>
      <c r="C20" s="177">
        <v>5618</v>
      </c>
      <c r="D20" s="215">
        <v>6218</v>
      </c>
      <c r="E20" s="179">
        <v>-600</v>
      </c>
      <c r="F20" s="180">
        <v>254</v>
      </c>
      <c r="G20" s="178">
        <v>167</v>
      </c>
      <c r="H20" s="178">
        <v>421</v>
      </c>
      <c r="I20" s="178">
        <v>362</v>
      </c>
      <c r="J20" s="178">
        <v>230</v>
      </c>
      <c r="K20" s="178">
        <v>592</v>
      </c>
      <c r="L20" s="178">
        <v>341</v>
      </c>
      <c r="M20" s="178">
        <v>536</v>
      </c>
      <c r="N20" s="178">
        <v>335</v>
      </c>
      <c r="O20" s="178">
        <v>391</v>
      </c>
      <c r="P20" s="178">
        <v>726</v>
      </c>
      <c r="Q20" s="175" t="str">
        <f t="shared" si="1"/>
        <v>3b.</v>
      </c>
      <c r="R20" s="176" t="str">
        <f t="shared" si="0"/>
        <v>rozpoczęcie innych form aktywizacji*</v>
      </c>
      <c r="S20" s="178">
        <v>218</v>
      </c>
      <c r="T20" s="178">
        <v>242</v>
      </c>
      <c r="U20" s="178">
        <v>209</v>
      </c>
      <c r="V20" s="178">
        <v>259</v>
      </c>
      <c r="W20" s="178">
        <v>220</v>
      </c>
      <c r="X20" s="178">
        <v>458</v>
      </c>
      <c r="Y20" s="178">
        <v>164</v>
      </c>
      <c r="Z20" s="178">
        <v>220</v>
      </c>
      <c r="AA20" s="178">
        <v>260</v>
      </c>
      <c r="AB20" s="178">
        <v>153</v>
      </c>
      <c r="AC20" s="178">
        <v>166</v>
      </c>
      <c r="AD20" s="178">
        <v>89</v>
      </c>
      <c r="AE20" s="178">
        <v>128</v>
      </c>
      <c r="AF20" s="178">
        <v>109</v>
      </c>
      <c r="AG20" s="178">
        <v>107</v>
      </c>
    </row>
    <row r="21" spans="1:33" s="6" customFormat="1" ht="56.25">
      <c r="A21" s="4" t="s">
        <v>105</v>
      </c>
      <c r="B21" s="18" t="s">
        <v>438</v>
      </c>
      <c r="C21" s="10">
        <v>697</v>
      </c>
      <c r="D21" s="215">
        <v>462</v>
      </c>
      <c r="E21" s="11">
        <v>235</v>
      </c>
      <c r="F21" s="9">
        <v>83</v>
      </c>
      <c r="G21" s="8">
        <v>48</v>
      </c>
      <c r="H21" s="8">
        <v>131</v>
      </c>
      <c r="I21" s="8">
        <v>56</v>
      </c>
      <c r="J21" s="8">
        <v>13</v>
      </c>
      <c r="K21" s="8">
        <v>69</v>
      </c>
      <c r="L21" s="8">
        <v>15</v>
      </c>
      <c r="M21" s="8">
        <v>15</v>
      </c>
      <c r="N21" s="8">
        <v>91</v>
      </c>
      <c r="O21" s="8">
        <v>38</v>
      </c>
      <c r="P21" s="8">
        <v>129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11</v>
      </c>
      <c r="T21" s="8">
        <v>63</v>
      </c>
      <c r="U21" s="8">
        <v>30</v>
      </c>
      <c r="V21" s="8">
        <v>29</v>
      </c>
      <c r="W21" s="8">
        <v>6</v>
      </c>
      <c r="X21" s="8">
        <v>95</v>
      </c>
      <c r="Y21" s="8">
        <v>20</v>
      </c>
      <c r="Z21" s="8">
        <v>5</v>
      </c>
      <c r="AA21" s="8">
        <v>3</v>
      </c>
      <c r="AB21" s="8">
        <v>7</v>
      </c>
      <c r="AC21" s="8">
        <v>3</v>
      </c>
      <c r="AD21" s="8">
        <v>15</v>
      </c>
      <c r="AE21" s="8">
        <v>3</v>
      </c>
      <c r="AF21" s="8">
        <v>1</v>
      </c>
      <c r="AG21" s="8">
        <v>47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5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3099</v>
      </c>
      <c r="D23" s="215">
        <v>4725</v>
      </c>
      <c r="E23" s="11">
        <v>-1626</v>
      </c>
      <c r="F23" s="9">
        <v>499</v>
      </c>
      <c r="G23" s="8">
        <v>215</v>
      </c>
      <c r="H23" s="8">
        <v>714</v>
      </c>
      <c r="I23" s="8">
        <v>125</v>
      </c>
      <c r="J23" s="8">
        <v>39</v>
      </c>
      <c r="K23" s="8">
        <v>164</v>
      </c>
      <c r="L23" s="8">
        <v>315</v>
      </c>
      <c r="M23" s="8">
        <v>162</v>
      </c>
      <c r="N23" s="8">
        <v>119</v>
      </c>
      <c r="O23" s="8">
        <v>112</v>
      </c>
      <c r="P23" s="8">
        <v>231</v>
      </c>
      <c r="Q23" s="4" t="str">
        <f t="shared" si="1"/>
        <v>3e.</v>
      </c>
      <c r="R23" s="18" t="str">
        <f t="shared" si="0"/>
        <v>niepotwierdzenie gotowości do pracy</v>
      </c>
      <c r="S23" s="8">
        <v>87</v>
      </c>
      <c r="T23" s="8">
        <v>97</v>
      </c>
      <c r="U23" s="8">
        <v>57</v>
      </c>
      <c r="V23" s="8">
        <v>80</v>
      </c>
      <c r="W23" s="8">
        <v>404</v>
      </c>
      <c r="X23" s="8">
        <v>93</v>
      </c>
      <c r="Y23" s="8">
        <v>54</v>
      </c>
      <c r="Z23" s="8">
        <v>107</v>
      </c>
      <c r="AA23" s="8">
        <v>11</v>
      </c>
      <c r="AB23" s="8">
        <v>60</v>
      </c>
      <c r="AC23" s="8">
        <v>62</v>
      </c>
      <c r="AD23" s="8">
        <v>191</v>
      </c>
      <c r="AE23" s="8">
        <v>39</v>
      </c>
      <c r="AF23" s="8">
        <v>28</v>
      </c>
      <c r="AG23" s="8">
        <v>143</v>
      </c>
    </row>
    <row r="24" spans="1:33" s="6" customFormat="1" ht="30" customHeight="1">
      <c r="A24" s="4" t="s">
        <v>108</v>
      </c>
      <c r="B24" s="18" t="s">
        <v>94</v>
      </c>
      <c r="C24" s="10">
        <v>2415</v>
      </c>
      <c r="D24" s="215">
        <v>2207</v>
      </c>
      <c r="E24" s="11">
        <v>208</v>
      </c>
      <c r="F24" s="9">
        <v>137</v>
      </c>
      <c r="G24" s="8">
        <v>61</v>
      </c>
      <c r="H24" s="8">
        <v>198</v>
      </c>
      <c r="I24" s="8">
        <v>125</v>
      </c>
      <c r="J24" s="8">
        <v>116</v>
      </c>
      <c r="K24" s="8">
        <v>241</v>
      </c>
      <c r="L24" s="8">
        <v>98</v>
      </c>
      <c r="M24" s="8">
        <v>176</v>
      </c>
      <c r="N24" s="8">
        <v>138</v>
      </c>
      <c r="O24" s="8">
        <v>152</v>
      </c>
      <c r="P24" s="178">
        <v>290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75</v>
      </c>
      <c r="T24" s="8">
        <v>84</v>
      </c>
      <c r="U24" s="8">
        <v>71</v>
      </c>
      <c r="V24" s="8">
        <v>95</v>
      </c>
      <c r="W24" s="8">
        <v>241</v>
      </c>
      <c r="X24" s="8">
        <v>130</v>
      </c>
      <c r="Y24" s="8">
        <v>77</v>
      </c>
      <c r="Z24" s="8">
        <v>129</v>
      </c>
      <c r="AA24" s="8">
        <v>88</v>
      </c>
      <c r="AB24" s="8">
        <v>67</v>
      </c>
      <c r="AC24" s="8">
        <v>57</v>
      </c>
      <c r="AD24" s="8">
        <v>119</v>
      </c>
      <c r="AE24" s="8">
        <v>67</v>
      </c>
      <c r="AF24" s="8">
        <v>51</v>
      </c>
      <c r="AG24" s="8">
        <v>61</v>
      </c>
    </row>
    <row r="25" spans="1:33" s="6" customFormat="1" ht="30" customHeight="1">
      <c r="A25" s="4" t="s">
        <v>109</v>
      </c>
      <c r="B25" s="18" t="s">
        <v>95</v>
      </c>
      <c r="C25" s="10">
        <v>12</v>
      </c>
      <c r="D25" s="215">
        <v>13</v>
      </c>
      <c r="E25" s="11">
        <v>-1</v>
      </c>
      <c r="F25" s="9">
        <v>3</v>
      </c>
      <c r="G25" s="8">
        <v>1</v>
      </c>
      <c r="H25" s="8">
        <v>4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201</v>
      </c>
      <c r="D26" s="215">
        <v>195</v>
      </c>
      <c r="E26" s="11">
        <v>6</v>
      </c>
      <c r="F26" s="9">
        <v>30</v>
      </c>
      <c r="G26" s="8">
        <v>3</v>
      </c>
      <c r="H26" s="8">
        <v>33</v>
      </c>
      <c r="I26" s="8">
        <v>16</v>
      </c>
      <c r="J26" s="8">
        <v>5</v>
      </c>
      <c r="K26" s="8">
        <v>21</v>
      </c>
      <c r="L26" s="8">
        <v>17</v>
      </c>
      <c r="M26" s="8">
        <v>13</v>
      </c>
      <c r="N26" s="8">
        <v>21</v>
      </c>
      <c r="O26" s="8">
        <v>9</v>
      </c>
      <c r="P26" s="8">
        <v>30</v>
      </c>
      <c r="Q26" s="4" t="str">
        <f t="shared" si="1"/>
        <v>3h.</v>
      </c>
      <c r="R26" s="18" t="str">
        <f t="shared" si="0"/>
        <v>osiągnięcie wieku emerytalnego</v>
      </c>
      <c r="S26" s="8">
        <v>5</v>
      </c>
      <c r="T26" s="8">
        <v>1</v>
      </c>
      <c r="U26" s="8">
        <v>6</v>
      </c>
      <c r="V26" s="8">
        <v>4</v>
      </c>
      <c r="W26" s="8">
        <v>18</v>
      </c>
      <c r="X26" s="8">
        <v>5</v>
      </c>
      <c r="Y26" s="8">
        <v>6</v>
      </c>
      <c r="Z26" s="8">
        <v>5</v>
      </c>
      <c r="AA26" s="8">
        <v>4</v>
      </c>
      <c r="AB26" s="8">
        <v>4</v>
      </c>
      <c r="AC26" s="8">
        <v>8</v>
      </c>
      <c r="AD26" s="8">
        <v>7</v>
      </c>
      <c r="AE26" s="8">
        <v>3</v>
      </c>
      <c r="AF26" s="8">
        <v>4</v>
      </c>
      <c r="AG26" s="8">
        <v>7</v>
      </c>
    </row>
    <row r="27" spans="1:33" s="6" customFormat="1" ht="30" customHeight="1">
      <c r="A27" s="4" t="s">
        <v>111</v>
      </c>
      <c r="B27" s="18" t="s">
        <v>97</v>
      </c>
      <c r="C27" s="10">
        <v>151</v>
      </c>
      <c r="D27" s="215">
        <v>368</v>
      </c>
      <c r="E27" s="11">
        <v>-217</v>
      </c>
      <c r="F27" s="9">
        <v>21</v>
      </c>
      <c r="G27" s="8">
        <v>3</v>
      </c>
      <c r="H27" s="8">
        <v>24</v>
      </c>
      <c r="I27" s="8">
        <v>8</v>
      </c>
      <c r="J27" s="8">
        <v>6</v>
      </c>
      <c r="K27" s="8">
        <v>14</v>
      </c>
      <c r="L27" s="8">
        <v>7</v>
      </c>
      <c r="M27" s="8">
        <v>7</v>
      </c>
      <c r="N27" s="8">
        <v>6</v>
      </c>
      <c r="O27" s="8">
        <v>7</v>
      </c>
      <c r="P27" s="8">
        <v>13</v>
      </c>
      <c r="Q27" s="4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7</v>
      </c>
      <c r="U27" s="8">
        <v>3</v>
      </c>
      <c r="V27" s="8">
        <v>2</v>
      </c>
      <c r="W27" s="8">
        <v>25</v>
      </c>
      <c r="X27" s="8">
        <v>5</v>
      </c>
      <c r="Y27" s="8">
        <v>4</v>
      </c>
      <c r="Z27" s="8">
        <v>3</v>
      </c>
      <c r="AA27" s="8">
        <v>5</v>
      </c>
      <c r="AB27" s="8">
        <v>5</v>
      </c>
      <c r="AC27" s="8">
        <v>3</v>
      </c>
      <c r="AD27" s="8">
        <v>7</v>
      </c>
      <c r="AE27" s="8">
        <v>7</v>
      </c>
      <c r="AF27" s="8">
        <v>1</v>
      </c>
      <c r="AG27" s="8">
        <v>7</v>
      </c>
    </row>
    <row r="28" spans="1:33" s="6" customFormat="1" ht="30" customHeight="1">
      <c r="A28" s="4" t="s">
        <v>112</v>
      </c>
      <c r="B28" s="18" t="s">
        <v>98</v>
      </c>
      <c r="C28" s="10">
        <v>330</v>
      </c>
      <c r="D28" s="215">
        <v>404</v>
      </c>
      <c r="E28" s="11">
        <v>-74</v>
      </c>
      <c r="F28" s="9">
        <v>76</v>
      </c>
      <c r="G28" s="8">
        <v>19</v>
      </c>
      <c r="H28" s="8">
        <v>95</v>
      </c>
      <c r="I28" s="8">
        <v>7</v>
      </c>
      <c r="J28" s="8">
        <v>2</v>
      </c>
      <c r="K28" s="8">
        <v>9</v>
      </c>
      <c r="L28" s="8">
        <v>25</v>
      </c>
      <c r="M28" s="8">
        <v>10</v>
      </c>
      <c r="N28" s="8">
        <v>14</v>
      </c>
      <c r="O28" s="8">
        <v>9</v>
      </c>
      <c r="P28" s="8">
        <v>23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7</v>
      </c>
      <c r="T28" s="8">
        <v>14</v>
      </c>
      <c r="U28" s="8">
        <v>4</v>
      </c>
      <c r="V28" s="8">
        <v>5</v>
      </c>
      <c r="W28" s="8">
        <v>51</v>
      </c>
      <c r="X28" s="8">
        <v>5</v>
      </c>
      <c r="Y28" s="8">
        <v>7</v>
      </c>
      <c r="Z28" s="8">
        <v>12</v>
      </c>
      <c r="AA28" s="8">
        <v>2</v>
      </c>
      <c r="AB28" s="8">
        <v>13</v>
      </c>
      <c r="AC28" s="8">
        <v>11</v>
      </c>
      <c r="AD28" s="8">
        <v>14</v>
      </c>
      <c r="AE28" s="8">
        <v>7</v>
      </c>
      <c r="AF28" s="8">
        <v>5</v>
      </c>
      <c r="AG28" s="8">
        <v>11</v>
      </c>
    </row>
    <row r="29" spans="1:33" s="6" customFormat="1" ht="30" customHeight="1">
      <c r="A29" s="5" t="s">
        <v>126</v>
      </c>
      <c r="B29" s="18" t="s">
        <v>99</v>
      </c>
      <c r="C29" s="10">
        <v>1117</v>
      </c>
      <c r="D29" s="215">
        <v>1094</v>
      </c>
      <c r="E29" s="11">
        <v>23</v>
      </c>
      <c r="F29" s="9">
        <v>93</v>
      </c>
      <c r="G29" s="8">
        <v>45</v>
      </c>
      <c r="H29" s="8">
        <v>138</v>
      </c>
      <c r="I29" s="8">
        <v>79</v>
      </c>
      <c r="J29" s="8">
        <v>31</v>
      </c>
      <c r="K29" s="8">
        <v>110</v>
      </c>
      <c r="L29" s="8">
        <v>180</v>
      </c>
      <c r="M29" s="8">
        <v>63</v>
      </c>
      <c r="N29" s="8">
        <v>63</v>
      </c>
      <c r="O29" s="8">
        <v>55</v>
      </c>
      <c r="P29" s="8">
        <v>118</v>
      </c>
      <c r="Q29" s="5" t="str">
        <f t="shared" si="1"/>
        <v>3k.</v>
      </c>
      <c r="R29" s="18" t="str">
        <f t="shared" si="0"/>
        <v xml:space="preserve">inne przyczyny </v>
      </c>
      <c r="S29" s="8">
        <v>27</v>
      </c>
      <c r="T29" s="8">
        <v>31</v>
      </c>
      <c r="U29" s="8">
        <v>36</v>
      </c>
      <c r="V29" s="8">
        <v>23</v>
      </c>
      <c r="W29" s="8">
        <v>39</v>
      </c>
      <c r="X29" s="8">
        <v>54</v>
      </c>
      <c r="Y29" s="8">
        <v>22</v>
      </c>
      <c r="Z29" s="8">
        <v>107</v>
      </c>
      <c r="AA29" s="8">
        <v>26</v>
      </c>
      <c r="AB29" s="8">
        <v>17</v>
      </c>
      <c r="AC29" s="8">
        <v>12</v>
      </c>
      <c r="AD29" s="8">
        <v>50</v>
      </c>
      <c r="AE29" s="8">
        <v>18</v>
      </c>
      <c r="AF29" s="8">
        <v>9</v>
      </c>
      <c r="AG29" s="8">
        <v>37</v>
      </c>
    </row>
    <row r="30" spans="1:33" s="45" customFormat="1" ht="30" customHeight="1">
      <c r="A30" s="269" t="s">
        <v>22</v>
      </c>
      <c r="B30" s="38" t="s">
        <v>100</v>
      </c>
      <c r="C30" s="39">
        <v>59585</v>
      </c>
      <c r="D30" s="214">
        <v>67127</v>
      </c>
      <c r="E30" s="41">
        <v>-7542</v>
      </c>
      <c r="F30" s="42">
        <v>4707</v>
      </c>
      <c r="G30" s="40">
        <v>1993</v>
      </c>
      <c r="H30" s="40">
        <v>6700</v>
      </c>
      <c r="I30" s="40">
        <v>2877</v>
      </c>
      <c r="J30" s="40">
        <v>1433</v>
      </c>
      <c r="K30" s="40">
        <v>4310</v>
      </c>
      <c r="L30" s="40">
        <v>3175</v>
      </c>
      <c r="M30" s="40">
        <v>3033</v>
      </c>
      <c r="N30" s="40">
        <v>4328</v>
      </c>
      <c r="O30" s="40">
        <v>4035</v>
      </c>
      <c r="P30" s="40">
        <v>8363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1925</v>
      </c>
      <c r="T30" s="40">
        <v>2065</v>
      </c>
      <c r="U30" s="40">
        <v>1733</v>
      </c>
      <c r="V30" s="40">
        <v>1650</v>
      </c>
      <c r="W30" s="40">
        <v>6386</v>
      </c>
      <c r="X30" s="40">
        <v>2737</v>
      </c>
      <c r="Y30" s="40">
        <v>1623</v>
      </c>
      <c r="Z30" s="40">
        <v>2791</v>
      </c>
      <c r="AA30" s="40">
        <v>1786</v>
      </c>
      <c r="AB30" s="40">
        <v>1614</v>
      </c>
      <c r="AC30" s="40">
        <v>1446</v>
      </c>
      <c r="AD30" s="40">
        <v>2559</v>
      </c>
      <c r="AE30" s="40">
        <v>1674</v>
      </c>
      <c r="AF30" s="40">
        <v>1420</v>
      </c>
      <c r="AG30" s="40">
        <v>2595</v>
      </c>
    </row>
    <row r="31" spans="1:33" s="55" customFormat="1" ht="30" customHeight="1" thickBot="1">
      <c r="A31" s="270"/>
      <c r="B31" s="18" t="s">
        <v>113</v>
      </c>
      <c r="C31" s="12">
        <v>7763</v>
      </c>
      <c r="D31" s="217">
        <v>9592</v>
      </c>
      <c r="E31" s="14">
        <v>-1829</v>
      </c>
      <c r="F31" s="9">
        <v>783</v>
      </c>
      <c r="G31" s="8">
        <v>360</v>
      </c>
      <c r="H31" s="8">
        <v>1143</v>
      </c>
      <c r="I31" s="8">
        <v>218</v>
      </c>
      <c r="J31" s="8">
        <v>108</v>
      </c>
      <c r="K31" s="8">
        <v>326</v>
      </c>
      <c r="L31" s="8">
        <v>515</v>
      </c>
      <c r="M31" s="8">
        <v>467</v>
      </c>
      <c r="N31" s="8">
        <v>423</v>
      </c>
      <c r="O31" s="8">
        <v>554</v>
      </c>
      <c r="P31" s="8">
        <v>977</v>
      </c>
      <c r="Q31" s="255"/>
      <c r="R31" s="53" t="str">
        <f t="shared" si="0"/>
        <v>w tym zarejestrowani po raz pierwszy</v>
      </c>
      <c r="S31" s="8">
        <v>251</v>
      </c>
      <c r="T31" s="8">
        <v>267</v>
      </c>
      <c r="U31" s="8">
        <v>205</v>
      </c>
      <c r="V31" s="8">
        <v>267</v>
      </c>
      <c r="W31" s="8">
        <v>751</v>
      </c>
      <c r="X31" s="8">
        <v>311</v>
      </c>
      <c r="Y31" s="8">
        <v>228</v>
      </c>
      <c r="Z31" s="8">
        <v>311</v>
      </c>
      <c r="AA31" s="8">
        <v>286</v>
      </c>
      <c r="AB31" s="8">
        <v>172</v>
      </c>
      <c r="AC31" s="8">
        <v>183</v>
      </c>
      <c r="AD31" s="8">
        <v>335</v>
      </c>
      <c r="AE31" s="8">
        <v>260</v>
      </c>
      <c r="AF31" s="8">
        <v>219</v>
      </c>
      <c r="AG31" s="8">
        <v>289</v>
      </c>
    </row>
    <row r="32" spans="1:33" s="25" customFormat="1" ht="18.75">
      <c r="A32" s="47" t="s">
        <v>153</v>
      </c>
      <c r="D32" s="182"/>
      <c r="Q32" s="47" t="str">
        <f>A32</f>
        <v>* szczegóły w tabeli 13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13. PODJĘCIA PRACY I AKTYWIZACJA BEZROBOTNYCH KOBIET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v>14156</v>
      </c>
      <c r="D6" s="214">
        <v>13167</v>
      </c>
      <c r="E6" s="112">
        <v>989</v>
      </c>
      <c r="F6" s="42">
        <v>1466</v>
      </c>
      <c r="G6" s="40">
        <v>549</v>
      </c>
      <c r="H6" s="40">
        <v>2015</v>
      </c>
      <c r="I6" s="40">
        <v>780</v>
      </c>
      <c r="J6" s="40">
        <v>474</v>
      </c>
      <c r="K6" s="40">
        <v>1254</v>
      </c>
      <c r="L6" s="40">
        <v>997</v>
      </c>
      <c r="M6" s="40">
        <v>707</v>
      </c>
      <c r="N6" s="40">
        <v>746</v>
      </c>
      <c r="O6" s="40">
        <v>569</v>
      </c>
      <c r="P6" s="40">
        <v>1315</v>
      </c>
      <c r="Q6" s="29" t="str">
        <f>A6</f>
        <v>1.</v>
      </c>
      <c r="R6" s="38" t="str">
        <f>B6</f>
        <v>Podjęcia pracy od początku roku razem</v>
      </c>
      <c r="S6" s="40">
        <v>439</v>
      </c>
      <c r="T6" s="40">
        <v>409</v>
      </c>
      <c r="U6" s="40">
        <v>406</v>
      </c>
      <c r="V6" s="40">
        <v>363</v>
      </c>
      <c r="W6" s="40">
        <v>1394</v>
      </c>
      <c r="X6" s="40">
        <v>612</v>
      </c>
      <c r="Y6" s="40">
        <v>439</v>
      </c>
      <c r="Z6" s="40">
        <v>653</v>
      </c>
      <c r="AA6" s="40">
        <v>376</v>
      </c>
      <c r="AB6" s="40">
        <v>366</v>
      </c>
      <c r="AC6" s="40">
        <v>463</v>
      </c>
      <c r="AD6" s="40">
        <v>625</v>
      </c>
      <c r="AE6" s="40">
        <v>395</v>
      </c>
      <c r="AF6" s="40">
        <v>305</v>
      </c>
      <c r="AG6" s="40">
        <v>623</v>
      </c>
    </row>
    <row r="7" spans="1:33" s="6" customFormat="1" ht="30" customHeight="1">
      <c r="A7" s="30" t="s">
        <v>188</v>
      </c>
      <c r="B7" s="18" t="s">
        <v>271</v>
      </c>
      <c r="C7" s="10">
        <v>11449</v>
      </c>
      <c r="D7" s="215">
        <v>11147</v>
      </c>
      <c r="E7" s="27">
        <v>302</v>
      </c>
      <c r="F7" s="9">
        <v>1328</v>
      </c>
      <c r="G7" s="8">
        <v>468</v>
      </c>
      <c r="H7" s="8">
        <v>1796</v>
      </c>
      <c r="I7" s="8">
        <v>548</v>
      </c>
      <c r="J7" s="8">
        <v>310</v>
      </c>
      <c r="K7" s="8">
        <v>858</v>
      </c>
      <c r="L7" s="8">
        <v>925</v>
      </c>
      <c r="M7" s="8">
        <v>581</v>
      </c>
      <c r="N7" s="8">
        <v>611</v>
      </c>
      <c r="O7" s="8">
        <v>403</v>
      </c>
      <c r="P7" s="8">
        <v>1014</v>
      </c>
      <c r="Q7" s="30" t="str">
        <f>A7</f>
        <v>1a.</v>
      </c>
      <c r="R7" s="18" t="str">
        <f t="shared" ref="R7:R30" si="0">B7</f>
        <v>niesubsydiowana</v>
      </c>
      <c r="S7" s="8">
        <v>397</v>
      </c>
      <c r="T7" s="8">
        <v>362</v>
      </c>
      <c r="U7" s="8">
        <v>265</v>
      </c>
      <c r="V7" s="8">
        <v>306</v>
      </c>
      <c r="W7" s="8">
        <v>1101</v>
      </c>
      <c r="X7" s="8">
        <v>462</v>
      </c>
      <c r="Y7" s="8">
        <v>352</v>
      </c>
      <c r="Z7" s="8">
        <v>562</v>
      </c>
      <c r="AA7" s="8">
        <v>289</v>
      </c>
      <c r="AB7" s="8">
        <v>295</v>
      </c>
      <c r="AC7" s="8">
        <v>317</v>
      </c>
      <c r="AD7" s="8">
        <v>553</v>
      </c>
      <c r="AE7" s="8">
        <v>297</v>
      </c>
      <c r="AF7" s="8">
        <v>195</v>
      </c>
      <c r="AG7" s="8">
        <v>522</v>
      </c>
    </row>
    <row r="8" spans="1:33" s="6" customFormat="1" ht="30" customHeight="1">
      <c r="A8" s="30"/>
      <c r="B8" s="19" t="s">
        <v>127</v>
      </c>
      <c r="C8" s="10">
        <v>235</v>
      </c>
      <c r="D8" s="215">
        <v>304</v>
      </c>
      <c r="E8" s="27">
        <v>-69</v>
      </c>
      <c r="F8" s="9">
        <v>36</v>
      </c>
      <c r="G8" s="8">
        <v>17</v>
      </c>
      <c r="H8" s="8">
        <v>53</v>
      </c>
      <c r="I8" s="8">
        <v>9</v>
      </c>
      <c r="J8" s="8">
        <v>2</v>
      </c>
      <c r="K8" s="8">
        <v>11</v>
      </c>
      <c r="L8" s="8">
        <v>29</v>
      </c>
      <c r="M8" s="8">
        <v>12</v>
      </c>
      <c r="N8" s="8">
        <v>10</v>
      </c>
      <c r="O8" s="8">
        <v>5</v>
      </c>
      <c r="P8" s="8">
        <v>15</v>
      </c>
      <c r="Q8" s="30"/>
      <c r="R8" s="18" t="str">
        <f t="shared" si="0"/>
        <v xml:space="preserve">     - działalność gospodarcza (niesubsydiowana)</v>
      </c>
      <c r="S8" s="8">
        <v>10</v>
      </c>
      <c r="T8" s="8">
        <v>10</v>
      </c>
      <c r="U8" s="8">
        <v>5</v>
      </c>
      <c r="V8" s="8">
        <v>9</v>
      </c>
      <c r="W8" s="8">
        <v>15</v>
      </c>
      <c r="X8" s="8">
        <v>4</v>
      </c>
      <c r="Y8" s="8">
        <v>5</v>
      </c>
      <c r="Z8" s="8">
        <v>10</v>
      </c>
      <c r="AA8" s="8">
        <v>8</v>
      </c>
      <c r="AB8" s="8">
        <v>7</v>
      </c>
      <c r="AC8" s="8">
        <v>8</v>
      </c>
      <c r="AD8" s="8">
        <v>8</v>
      </c>
      <c r="AE8" s="8">
        <v>7</v>
      </c>
      <c r="AF8" s="8">
        <v>2</v>
      </c>
      <c r="AG8" s="8">
        <v>7</v>
      </c>
    </row>
    <row r="9" spans="1:33" s="157" customFormat="1" ht="30" customHeight="1">
      <c r="A9" s="166"/>
      <c r="B9" s="155" t="s">
        <v>117</v>
      </c>
      <c r="C9" s="10">
        <v>410</v>
      </c>
      <c r="D9" s="215">
        <v>211</v>
      </c>
      <c r="E9" s="27">
        <v>199</v>
      </c>
      <c r="F9" s="9">
        <v>0</v>
      </c>
      <c r="G9" s="8">
        <v>0</v>
      </c>
      <c r="H9" s="8">
        <v>0</v>
      </c>
      <c r="I9" s="8">
        <v>182</v>
      </c>
      <c r="J9" s="8">
        <v>88</v>
      </c>
      <c r="K9" s="8">
        <v>270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73</v>
      </c>
      <c r="U9" s="8">
        <v>0</v>
      </c>
      <c r="V9" s="8">
        <v>67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2707</v>
      </c>
      <c r="D10" s="215">
        <v>2020</v>
      </c>
      <c r="E10" s="27">
        <v>687</v>
      </c>
      <c r="F10" s="9">
        <v>138</v>
      </c>
      <c r="G10" s="8">
        <v>81</v>
      </c>
      <c r="H10" s="8">
        <v>219</v>
      </c>
      <c r="I10" s="8">
        <v>232</v>
      </c>
      <c r="J10" s="8">
        <v>164</v>
      </c>
      <c r="K10" s="8">
        <v>396</v>
      </c>
      <c r="L10" s="8">
        <v>72</v>
      </c>
      <c r="M10" s="8">
        <v>126</v>
      </c>
      <c r="N10" s="8">
        <v>135</v>
      </c>
      <c r="O10" s="8">
        <v>166</v>
      </c>
      <c r="P10" s="8">
        <v>301</v>
      </c>
      <c r="Q10" s="166" t="str">
        <f>A10</f>
        <v>1b.</v>
      </c>
      <c r="R10" s="156" t="str">
        <f t="shared" si="0"/>
        <v>subsydiowana</v>
      </c>
      <c r="S10" s="8">
        <v>42</v>
      </c>
      <c r="T10" s="8">
        <v>47</v>
      </c>
      <c r="U10" s="8">
        <v>141</v>
      </c>
      <c r="V10" s="8">
        <v>57</v>
      </c>
      <c r="W10" s="8">
        <v>293</v>
      </c>
      <c r="X10" s="8">
        <v>150</v>
      </c>
      <c r="Y10" s="8">
        <v>87</v>
      </c>
      <c r="Z10" s="8">
        <v>91</v>
      </c>
      <c r="AA10" s="8">
        <v>87</v>
      </c>
      <c r="AB10" s="8">
        <v>71</v>
      </c>
      <c r="AC10" s="8">
        <v>146</v>
      </c>
      <c r="AD10" s="8">
        <v>72</v>
      </c>
      <c r="AE10" s="8">
        <v>98</v>
      </c>
      <c r="AF10" s="8">
        <v>110</v>
      </c>
      <c r="AG10" s="8">
        <v>101</v>
      </c>
    </row>
    <row r="11" spans="1:33" s="6" customFormat="1" ht="30" customHeight="1">
      <c r="A11" s="30"/>
      <c r="B11" s="19" t="s">
        <v>118</v>
      </c>
      <c r="C11" s="10">
        <v>553</v>
      </c>
      <c r="D11" s="215">
        <v>633</v>
      </c>
      <c r="E11" s="27">
        <v>-80</v>
      </c>
      <c r="F11" s="9">
        <v>21</v>
      </c>
      <c r="G11" s="8">
        <v>5</v>
      </c>
      <c r="H11" s="8">
        <v>26</v>
      </c>
      <c r="I11" s="8">
        <v>13</v>
      </c>
      <c r="J11" s="8">
        <v>7</v>
      </c>
      <c r="K11" s="8">
        <v>20</v>
      </c>
      <c r="L11" s="8">
        <v>10</v>
      </c>
      <c r="M11" s="8">
        <v>53</v>
      </c>
      <c r="N11" s="8">
        <v>17</v>
      </c>
      <c r="O11" s="8">
        <v>10</v>
      </c>
      <c r="P11" s="8">
        <v>27</v>
      </c>
      <c r="Q11" s="30"/>
      <c r="R11" s="18" t="str">
        <f t="shared" si="0"/>
        <v xml:space="preserve">     - prace interwencyjne</v>
      </c>
      <c r="S11" s="8">
        <v>0</v>
      </c>
      <c r="T11" s="8">
        <v>3</v>
      </c>
      <c r="U11" s="8">
        <v>60</v>
      </c>
      <c r="V11" s="8">
        <v>24</v>
      </c>
      <c r="W11" s="8">
        <v>96</v>
      </c>
      <c r="X11" s="8">
        <v>52</v>
      </c>
      <c r="Y11" s="8">
        <v>34</v>
      </c>
      <c r="Z11" s="8">
        <v>0</v>
      </c>
      <c r="AA11" s="8">
        <v>9</v>
      </c>
      <c r="AB11" s="8">
        <v>14</v>
      </c>
      <c r="AC11" s="8">
        <v>34</v>
      </c>
      <c r="AD11" s="8">
        <v>18</v>
      </c>
      <c r="AE11" s="8">
        <v>17</v>
      </c>
      <c r="AF11" s="8">
        <v>43</v>
      </c>
      <c r="AG11" s="8">
        <v>13</v>
      </c>
    </row>
    <row r="12" spans="1:33" s="6" customFormat="1" ht="30" customHeight="1">
      <c r="A12" s="30"/>
      <c r="B12" s="19" t="s">
        <v>119</v>
      </c>
      <c r="C12" s="10">
        <v>802</v>
      </c>
      <c r="D12" s="215">
        <v>838</v>
      </c>
      <c r="E12" s="27">
        <v>-36</v>
      </c>
      <c r="F12" s="9">
        <v>7</v>
      </c>
      <c r="G12" s="8">
        <v>34</v>
      </c>
      <c r="H12" s="8">
        <v>41</v>
      </c>
      <c r="I12" s="8">
        <v>98</v>
      </c>
      <c r="J12" s="8">
        <v>109</v>
      </c>
      <c r="K12" s="8">
        <v>207</v>
      </c>
      <c r="L12" s="8">
        <v>4</v>
      </c>
      <c r="M12" s="8">
        <v>6</v>
      </c>
      <c r="N12" s="8">
        <v>18</v>
      </c>
      <c r="O12" s="8">
        <v>94</v>
      </c>
      <c r="P12" s="8">
        <v>112</v>
      </c>
      <c r="Q12" s="30"/>
      <c r="R12" s="18" t="str">
        <f t="shared" si="0"/>
        <v xml:space="preserve">     - roboty publiczne</v>
      </c>
      <c r="S12" s="8">
        <v>4</v>
      </c>
      <c r="T12" s="8">
        <v>0</v>
      </c>
      <c r="U12" s="8">
        <v>25</v>
      </c>
      <c r="V12" s="8">
        <v>1</v>
      </c>
      <c r="W12" s="8">
        <v>123</v>
      </c>
      <c r="X12" s="8">
        <v>51</v>
      </c>
      <c r="Y12" s="8">
        <v>4</v>
      </c>
      <c r="Z12" s="8">
        <v>25</v>
      </c>
      <c r="AA12" s="8">
        <v>41</v>
      </c>
      <c r="AB12" s="8">
        <v>7</v>
      </c>
      <c r="AC12" s="8">
        <v>65</v>
      </c>
      <c r="AD12" s="8">
        <v>5</v>
      </c>
      <c r="AE12" s="8">
        <v>19</v>
      </c>
      <c r="AF12" s="8">
        <v>0</v>
      </c>
      <c r="AG12" s="8">
        <v>62</v>
      </c>
    </row>
    <row r="13" spans="1:33" s="6" customFormat="1" ht="30" customHeight="1">
      <c r="A13" s="30"/>
      <c r="B13" s="19" t="s">
        <v>120</v>
      </c>
      <c r="C13" s="10">
        <v>174</v>
      </c>
      <c r="D13" s="215">
        <v>102</v>
      </c>
      <c r="E13" s="27">
        <v>72</v>
      </c>
      <c r="F13" s="9">
        <v>21</v>
      </c>
      <c r="G13" s="8">
        <v>8</v>
      </c>
      <c r="H13" s="8">
        <v>29</v>
      </c>
      <c r="I13" s="8">
        <v>15</v>
      </c>
      <c r="J13" s="8">
        <v>7</v>
      </c>
      <c r="K13" s="8">
        <v>22</v>
      </c>
      <c r="L13" s="8">
        <v>4</v>
      </c>
      <c r="M13" s="8">
        <v>1</v>
      </c>
      <c r="N13" s="8">
        <v>42</v>
      </c>
      <c r="O13" s="8">
        <v>17</v>
      </c>
      <c r="P13" s="8">
        <v>59</v>
      </c>
      <c r="Q13" s="30"/>
      <c r="R13" s="18" t="str">
        <f t="shared" si="0"/>
        <v xml:space="preserve">     - działalność gospodarcza (subsydiowana)</v>
      </c>
      <c r="S13" s="8">
        <v>3</v>
      </c>
      <c r="T13" s="8">
        <v>3</v>
      </c>
      <c r="U13" s="8">
        <v>7</v>
      </c>
      <c r="V13" s="8">
        <v>0</v>
      </c>
      <c r="W13" s="8">
        <v>2</v>
      </c>
      <c r="X13" s="8">
        <v>4</v>
      </c>
      <c r="Y13" s="8">
        <v>7</v>
      </c>
      <c r="Z13" s="8">
        <v>0</v>
      </c>
      <c r="AA13" s="8">
        <v>3</v>
      </c>
      <c r="AB13" s="8">
        <v>6</v>
      </c>
      <c r="AC13" s="8">
        <v>4</v>
      </c>
      <c r="AD13" s="8">
        <v>6</v>
      </c>
      <c r="AE13" s="8">
        <v>6</v>
      </c>
      <c r="AF13" s="8">
        <v>5</v>
      </c>
      <c r="AG13" s="8">
        <v>3</v>
      </c>
    </row>
    <row r="14" spans="1:33" s="6" customFormat="1" ht="30" customHeight="1">
      <c r="A14" s="30"/>
      <c r="B14" s="19" t="s">
        <v>121</v>
      </c>
      <c r="C14" s="10">
        <v>2</v>
      </c>
      <c r="D14" s="215">
        <v>0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263</v>
      </c>
      <c r="D15" s="215">
        <v>329</v>
      </c>
      <c r="E15" s="27">
        <v>-66</v>
      </c>
      <c r="F15" s="9">
        <v>23</v>
      </c>
      <c r="G15" s="8">
        <v>11</v>
      </c>
      <c r="H15" s="8">
        <v>34</v>
      </c>
      <c r="I15" s="8">
        <v>60</v>
      </c>
      <c r="J15" s="8">
        <v>14</v>
      </c>
      <c r="K15" s="8">
        <v>74</v>
      </c>
      <c r="L15" s="8">
        <v>14</v>
      </c>
      <c r="M15" s="8">
        <v>3</v>
      </c>
      <c r="N15" s="8">
        <v>25</v>
      </c>
      <c r="O15" s="8">
        <v>11</v>
      </c>
      <c r="P15" s="8">
        <v>36</v>
      </c>
      <c r="Q15" s="30"/>
      <c r="R15" s="18" t="str">
        <f t="shared" si="0"/>
        <v xml:space="preserve">     - podjęcie pracy w ramach refundacji kosztów zatrudnienia 
         bezrobotnego</v>
      </c>
      <c r="S15" s="8">
        <v>14</v>
      </c>
      <c r="T15" s="8">
        <v>8</v>
      </c>
      <c r="U15" s="8">
        <v>3</v>
      </c>
      <c r="V15" s="8">
        <v>3</v>
      </c>
      <c r="W15" s="8">
        <v>19</v>
      </c>
      <c r="X15" s="8">
        <v>5</v>
      </c>
      <c r="Y15" s="8">
        <v>8</v>
      </c>
      <c r="Z15" s="8">
        <v>6</v>
      </c>
      <c r="AA15" s="8">
        <v>2</v>
      </c>
      <c r="AB15" s="8">
        <v>3</v>
      </c>
      <c r="AC15" s="8">
        <v>2</v>
      </c>
      <c r="AD15" s="8">
        <v>10</v>
      </c>
      <c r="AE15" s="8">
        <v>8</v>
      </c>
      <c r="AF15" s="8">
        <v>7</v>
      </c>
      <c r="AG15" s="8">
        <v>4</v>
      </c>
    </row>
    <row r="16" spans="1:33" s="6" customFormat="1" ht="37.5" customHeight="1">
      <c r="A16" s="30"/>
      <c r="B16" s="19" t="s">
        <v>267</v>
      </c>
      <c r="C16" s="10">
        <v>61</v>
      </c>
      <c r="D16" s="215">
        <v>41</v>
      </c>
      <c r="E16" s="27">
        <v>20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6</v>
      </c>
      <c r="M16" s="8">
        <v>3</v>
      </c>
      <c r="N16" s="8">
        <v>6</v>
      </c>
      <c r="O16" s="8">
        <v>12</v>
      </c>
      <c r="P16" s="8">
        <v>18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3</v>
      </c>
      <c r="U16" s="8">
        <v>0</v>
      </c>
      <c r="V16" s="8">
        <v>2</v>
      </c>
      <c r="W16" s="8">
        <v>1</v>
      </c>
      <c r="X16" s="8">
        <v>0</v>
      </c>
      <c r="Y16" s="8">
        <v>12</v>
      </c>
      <c r="Z16" s="8">
        <v>2</v>
      </c>
      <c r="AA16" s="8">
        <v>2</v>
      </c>
      <c r="AB16" s="8">
        <v>0</v>
      </c>
      <c r="AC16" s="8">
        <v>2</v>
      </c>
      <c r="AD16" s="8">
        <v>2</v>
      </c>
      <c r="AE16" s="8">
        <v>2</v>
      </c>
      <c r="AF16" s="8">
        <v>3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10</v>
      </c>
      <c r="D17" s="215">
        <v>37</v>
      </c>
      <c r="E17" s="27">
        <v>-27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1</v>
      </c>
      <c r="O17" s="8">
        <v>1</v>
      </c>
      <c r="P17" s="8">
        <v>2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5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21</v>
      </c>
      <c r="D21" s="215">
        <v>11</v>
      </c>
      <c r="E21" s="27">
        <v>10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1</v>
      </c>
      <c r="M21" s="8">
        <v>0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2</v>
      </c>
      <c r="AC21" s="8">
        <v>0</v>
      </c>
      <c r="AD21" s="8">
        <v>1</v>
      </c>
      <c r="AE21" s="8">
        <v>1</v>
      </c>
      <c r="AF21" s="8">
        <v>5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823</v>
      </c>
      <c r="D22" s="215">
        <v>25</v>
      </c>
      <c r="E22" s="27">
        <v>798</v>
      </c>
      <c r="F22" s="9">
        <v>66</v>
      </c>
      <c r="G22" s="8">
        <v>23</v>
      </c>
      <c r="H22" s="8">
        <v>89</v>
      </c>
      <c r="I22" s="8">
        <v>42</v>
      </c>
      <c r="J22" s="8">
        <v>27</v>
      </c>
      <c r="K22" s="8">
        <v>69</v>
      </c>
      <c r="L22" s="8">
        <v>29</v>
      </c>
      <c r="M22" s="8">
        <v>60</v>
      </c>
      <c r="N22" s="8">
        <v>26</v>
      </c>
      <c r="O22" s="8">
        <v>20</v>
      </c>
      <c r="P22" s="8">
        <v>46</v>
      </c>
      <c r="Q22" s="31"/>
      <c r="R22" s="18" t="str">
        <f t="shared" si="0"/>
        <v xml:space="preserve">     - inne subsydiowane</v>
      </c>
      <c r="S22" s="8">
        <v>20</v>
      </c>
      <c r="T22" s="8">
        <v>28</v>
      </c>
      <c r="U22" s="8">
        <v>46</v>
      </c>
      <c r="V22" s="8">
        <v>27</v>
      </c>
      <c r="W22" s="8">
        <v>52</v>
      </c>
      <c r="X22" s="8">
        <v>38</v>
      </c>
      <c r="Y22" s="8">
        <v>21</v>
      </c>
      <c r="Z22" s="8">
        <v>53</v>
      </c>
      <c r="AA22" s="8">
        <v>30</v>
      </c>
      <c r="AB22" s="8">
        <v>39</v>
      </c>
      <c r="AC22" s="8">
        <v>37</v>
      </c>
      <c r="AD22" s="8">
        <v>30</v>
      </c>
      <c r="AE22" s="8">
        <v>45</v>
      </c>
      <c r="AF22" s="8">
        <v>47</v>
      </c>
      <c r="AG22" s="8">
        <v>17</v>
      </c>
    </row>
    <row r="23" spans="1:33" s="15" customFormat="1" ht="30" customHeight="1">
      <c r="A23" s="4" t="s">
        <v>17</v>
      </c>
      <c r="B23" s="38" t="s">
        <v>128</v>
      </c>
      <c r="C23" s="39">
        <v>604</v>
      </c>
      <c r="D23" s="214">
        <v>604</v>
      </c>
      <c r="E23" s="112">
        <v>0</v>
      </c>
      <c r="F23" s="42">
        <v>28</v>
      </c>
      <c r="G23" s="40">
        <v>8</v>
      </c>
      <c r="H23" s="40">
        <v>36</v>
      </c>
      <c r="I23" s="40">
        <v>124</v>
      </c>
      <c r="J23" s="40">
        <v>89</v>
      </c>
      <c r="K23" s="40">
        <v>213</v>
      </c>
      <c r="L23" s="40">
        <v>28</v>
      </c>
      <c r="M23" s="40">
        <v>229</v>
      </c>
      <c r="N23" s="40">
        <v>43</v>
      </c>
      <c r="O23" s="40">
        <v>27</v>
      </c>
      <c r="P23" s="40">
        <v>70</v>
      </c>
      <c r="Q23" s="4" t="str">
        <f t="shared" ref="Q23:Q28" si="1">A23</f>
        <v>2.</v>
      </c>
      <c r="R23" s="38" t="str">
        <f t="shared" si="0"/>
        <v>Rozpoczęcie szkolenia</v>
      </c>
      <c r="S23" s="40">
        <v>1</v>
      </c>
      <c r="T23" s="40">
        <v>1</v>
      </c>
      <c r="U23" s="40">
        <v>0</v>
      </c>
      <c r="V23" s="40">
        <v>0</v>
      </c>
      <c r="W23" s="40">
        <v>0</v>
      </c>
      <c r="X23" s="40">
        <v>1</v>
      </c>
      <c r="Y23" s="40">
        <v>4</v>
      </c>
      <c r="Z23" s="40">
        <v>7</v>
      </c>
      <c r="AA23" s="40">
        <v>0</v>
      </c>
      <c r="AB23" s="40">
        <v>7</v>
      </c>
      <c r="AC23" s="40">
        <v>1</v>
      </c>
      <c r="AD23" s="40">
        <v>2</v>
      </c>
      <c r="AE23" s="40">
        <v>4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31</v>
      </c>
      <c r="D24" s="215">
        <v>3</v>
      </c>
      <c r="E24" s="27">
        <v>28</v>
      </c>
      <c r="F24" s="9">
        <v>0</v>
      </c>
      <c r="G24" s="8">
        <v>0</v>
      </c>
      <c r="H24" s="8">
        <v>0</v>
      </c>
      <c r="I24" s="8">
        <v>11</v>
      </c>
      <c r="J24" s="8">
        <v>8</v>
      </c>
      <c r="K24" s="8">
        <v>19</v>
      </c>
      <c r="L24" s="8">
        <v>1</v>
      </c>
      <c r="M24" s="8">
        <v>0</v>
      </c>
      <c r="N24" s="8">
        <v>1</v>
      </c>
      <c r="O24" s="8">
        <v>4</v>
      </c>
      <c r="P24" s="178">
        <v>5</v>
      </c>
      <c r="Q24" s="5"/>
      <c r="R24" s="18" t="str">
        <f t="shared" si="0"/>
        <v xml:space="preserve">     - w tym w ramach bonu szkoleniowego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4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3595</v>
      </c>
      <c r="D25" s="214">
        <v>4131</v>
      </c>
      <c r="E25" s="112">
        <v>-536</v>
      </c>
      <c r="F25" s="42">
        <v>226</v>
      </c>
      <c r="G25" s="40">
        <v>88</v>
      </c>
      <c r="H25" s="40">
        <v>314</v>
      </c>
      <c r="I25" s="40">
        <v>211</v>
      </c>
      <c r="J25" s="40">
        <v>102</v>
      </c>
      <c r="K25" s="40">
        <v>313</v>
      </c>
      <c r="L25" s="40">
        <v>230</v>
      </c>
      <c r="M25" s="40">
        <v>276</v>
      </c>
      <c r="N25" s="40">
        <v>190</v>
      </c>
      <c r="O25" s="40">
        <v>248</v>
      </c>
      <c r="P25" s="40">
        <v>438</v>
      </c>
      <c r="Q25" s="4" t="str">
        <f t="shared" si="1"/>
        <v>3.</v>
      </c>
      <c r="R25" s="38" t="str">
        <f t="shared" si="0"/>
        <v>Rozpoczęcie stażu</v>
      </c>
      <c r="S25" s="40">
        <v>167</v>
      </c>
      <c r="T25" s="40">
        <v>203</v>
      </c>
      <c r="U25" s="40">
        <v>192</v>
      </c>
      <c r="V25" s="40">
        <v>152</v>
      </c>
      <c r="W25" s="40">
        <v>150</v>
      </c>
      <c r="X25" s="40">
        <v>196</v>
      </c>
      <c r="Y25" s="40">
        <v>109</v>
      </c>
      <c r="Z25" s="40">
        <v>173</v>
      </c>
      <c r="AA25" s="40">
        <v>239</v>
      </c>
      <c r="AB25" s="40">
        <v>76</v>
      </c>
      <c r="AC25" s="40">
        <v>115</v>
      </c>
      <c r="AD25" s="40">
        <v>26</v>
      </c>
      <c r="AE25" s="40">
        <v>112</v>
      </c>
      <c r="AF25" s="40">
        <v>49</v>
      </c>
      <c r="AG25" s="40">
        <v>65</v>
      </c>
    </row>
    <row r="26" spans="1:33" s="6" customFormat="1" ht="30" customHeight="1">
      <c r="A26" s="5"/>
      <c r="B26" s="19" t="s">
        <v>131</v>
      </c>
      <c r="C26" s="10">
        <v>41</v>
      </c>
      <c r="D26" s="215">
        <v>120</v>
      </c>
      <c r="E26" s="27">
        <v>-79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11</v>
      </c>
      <c r="M26" s="8">
        <v>0</v>
      </c>
      <c r="N26" s="8">
        <v>2</v>
      </c>
      <c r="O26" s="8">
        <v>7</v>
      </c>
      <c r="P26" s="8">
        <v>9</v>
      </c>
      <c r="Q26" s="5"/>
      <c r="R26" s="18" t="str">
        <f t="shared" si="0"/>
        <v xml:space="preserve">     - w tym w ramach bonu stażowego</v>
      </c>
      <c r="S26" s="8">
        <v>0</v>
      </c>
      <c r="T26" s="8">
        <v>3</v>
      </c>
      <c r="U26" s="8">
        <v>0</v>
      </c>
      <c r="V26" s="8">
        <v>1</v>
      </c>
      <c r="W26" s="8">
        <v>5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4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14">
        <v>2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1242</v>
      </c>
      <c r="D28" s="214">
        <v>1251</v>
      </c>
      <c r="E28" s="112">
        <v>-9</v>
      </c>
      <c r="F28" s="42">
        <v>0</v>
      </c>
      <c r="G28" s="40">
        <v>71</v>
      </c>
      <c r="H28" s="40">
        <v>71</v>
      </c>
      <c r="I28" s="40">
        <v>7</v>
      </c>
      <c r="J28" s="40">
        <v>19</v>
      </c>
      <c r="K28" s="40">
        <v>26</v>
      </c>
      <c r="L28" s="40">
        <v>83</v>
      </c>
      <c r="M28" s="40">
        <v>31</v>
      </c>
      <c r="N28" s="40">
        <v>59</v>
      </c>
      <c r="O28" s="40">
        <v>114</v>
      </c>
      <c r="P28" s="40">
        <v>173</v>
      </c>
      <c r="Q28" s="3" t="str">
        <f t="shared" si="1"/>
        <v>5.</v>
      </c>
      <c r="R28" s="38" t="str">
        <f t="shared" si="0"/>
        <v>Rozpoczęcie pracy społecznie użytecznej</v>
      </c>
      <c r="S28" s="40">
        <v>30</v>
      </c>
      <c r="T28" s="40">
        <v>38</v>
      </c>
      <c r="U28" s="40">
        <v>17</v>
      </c>
      <c r="V28" s="40">
        <v>107</v>
      </c>
      <c r="W28" s="40">
        <v>50</v>
      </c>
      <c r="X28" s="40">
        <v>209</v>
      </c>
      <c r="Y28" s="40">
        <v>51</v>
      </c>
      <c r="Z28" s="40">
        <v>40</v>
      </c>
      <c r="AA28" s="40">
        <v>21</v>
      </c>
      <c r="AB28" s="40">
        <v>70</v>
      </c>
      <c r="AC28" s="40">
        <v>50</v>
      </c>
      <c r="AD28" s="40">
        <v>61</v>
      </c>
      <c r="AE28" s="40">
        <v>12</v>
      </c>
      <c r="AF28" s="40">
        <v>60</v>
      </c>
      <c r="AG28" s="40">
        <v>42</v>
      </c>
    </row>
    <row r="29" spans="1:33" s="54" customFormat="1" ht="30" customHeight="1">
      <c r="A29" s="56"/>
      <c r="B29" s="19" t="s">
        <v>440</v>
      </c>
      <c r="C29" s="10">
        <v>140</v>
      </c>
      <c r="D29" s="215">
        <v>32</v>
      </c>
      <c r="E29" s="27">
        <v>108</v>
      </c>
      <c r="F29" s="9">
        <v>0</v>
      </c>
      <c r="G29" s="8">
        <v>0</v>
      </c>
      <c r="H29" s="8">
        <v>0</v>
      </c>
      <c r="I29" s="8">
        <v>7</v>
      </c>
      <c r="J29" s="8">
        <v>10</v>
      </c>
      <c r="K29" s="8">
        <v>17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176</v>
      </c>
      <c r="D30" s="216">
        <v>230</v>
      </c>
      <c r="E30" s="207">
        <v>-54</v>
      </c>
      <c r="F30" s="42">
        <v>0</v>
      </c>
      <c r="G30" s="40">
        <v>0</v>
      </c>
      <c r="H30" s="40">
        <v>0</v>
      </c>
      <c r="I30" s="40">
        <v>20</v>
      </c>
      <c r="J30" s="40">
        <v>20</v>
      </c>
      <c r="K30" s="40">
        <v>40</v>
      </c>
      <c r="L30" s="40">
        <v>0</v>
      </c>
      <c r="M30" s="40">
        <v>0</v>
      </c>
      <c r="N30" s="40">
        <v>43</v>
      </c>
      <c r="O30" s="40">
        <v>1</v>
      </c>
      <c r="P30" s="40">
        <v>44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20</v>
      </c>
      <c r="T30" s="40">
        <v>0</v>
      </c>
      <c r="U30" s="40">
        <v>0</v>
      </c>
      <c r="V30" s="40">
        <v>0</v>
      </c>
      <c r="W30" s="40">
        <v>20</v>
      </c>
      <c r="X30" s="40">
        <v>52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9"/>
  <sheetViews>
    <sheetView zoomScale="70" zoomScaleNormal="7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14. BILANS BEZROBOTNYCH ZAMIESZKAŁYCH NA WSI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52097</v>
      </c>
      <c r="D6" s="8">
        <v>53968</v>
      </c>
      <c r="E6" s="11">
        <v>-1871</v>
      </c>
      <c r="F6" s="9">
        <v>0</v>
      </c>
      <c r="G6" s="8">
        <v>2646</v>
      </c>
      <c r="H6" s="8">
        <v>2646</v>
      </c>
      <c r="I6" s="8">
        <v>0</v>
      </c>
      <c r="J6" s="8">
        <v>2128</v>
      </c>
      <c r="K6" s="8">
        <v>2128</v>
      </c>
      <c r="L6" s="8">
        <v>0</v>
      </c>
      <c r="M6" s="8">
        <v>4503</v>
      </c>
      <c r="N6" s="8">
        <v>0</v>
      </c>
      <c r="O6" s="8">
        <v>6131</v>
      </c>
      <c r="P6" s="8">
        <v>6131</v>
      </c>
      <c r="Q6" s="48" t="str">
        <f>A6</f>
        <v>1.</v>
      </c>
      <c r="R6" s="18" t="str">
        <f>B6</f>
        <v>Bezrobotni według stanu w końcu miesiąca poprzedniego</v>
      </c>
      <c r="S6" s="8">
        <v>2148</v>
      </c>
      <c r="T6" s="8">
        <v>2196</v>
      </c>
      <c r="U6" s="8">
        <v>2019</v>
      </c>
      <c r="V6" s="8">
        <v>1764</v>
      </c>
      <c r="W6" s="8">
        <v>4355</v>
      </c>
      <c r="X6" s="8">
        <v>3637</v>
      </c>
      <c r="Y6" s="8">
        <v>1760</v>
      </c>
      <c r="Z6" s="8">
        <v>3193</v>
      </c>
      <c r="AA6" s="8">
        <v>2630</v>
      </c>
      <c r="AB6" s="8">
        <v>1687</v>
      </c>
      <c r="AC6" s="8">
        <v>1645</v>
      </c>
      <c r="AD6" s="8">
        <v>3181</v>
      </c>
      <c r="AE6" s="8">
        <v>2218</v>
      </c>
      <c r="AF6" s="8">
        <v>1502</v>
      </c>
      <c r="AG6" s="8">
        <v>2754</v>
      </c>
    </row>
    <row r="7" spans="1:33" s="15" customFormat="1" ht="30" customHeight="1">
      <c r="A7" s="254" t="s">
        <v>17</v>
      </c>
      <c r="B7" s="38" t="s">
        <v>82</v>
      </c>
      <c r="C7" s="39">
        <v>5571</v>
      </c>
      <c r="D7" s="40">
        <v>5764</v>
      </c>
      <c r="E7" s="41">
        <v>-193</v>
      </c>
      <c r="F7" s="42">
        <v>0</v>
      </c>
      <c r="G7" s="40">
        <v>361</v>
      </c>
      <c r="H7" s="40">
        <v>361</v>
      </c>
      <c r="I7" s="40">
        <v>0</v>
      </c>
      <c r="J7" s="40">
        <v>419</v>
      </c>
      <c r="K7" s="40">
        <v>419</v>
      </c>
      <c r="L7" s="40">
        <v>0</v>
      </c>
      <c r="M7" s="40">
        <v>686</v>
      </c>
      <c r="N7" s="40">
        <v>0</v>
      </c>
      <c r="O7" s="40">
        <v>392</v>
      </c>
      <c r="P7" s="40">
        <v>392</v>
      </c>
      <c r="Q7" s="29" t="str">
        <f>A7</f>
        <v>2.</v>
      </c>
      <c r="R7" s="38" t="str">
        <f t="shared" ref="R7:R31" si="0">B7</f>
        <v>Bezrobotni zarejestrowani w miesiącu</v>
      </c>
      <c r="S7" s="40">
        <v>273</v>
      </c>
      <c r="T7" s="40">
        <v>199</v>
      </c>
      <c r="U7" s="40">
        <v>196</v>
      </c>
      <c r="V7" s="40">
        <v>155</v>
      </c>
      <c r="W7" s="40">
        <v>442</v>
      </c>
      <c r="X7" s="40">
        <v>549</v>
      </c>
      <c r="Y7" s="40">
        <v>174</v>
      </c>
      <c r="Z7" s="40">
        <v>312</v>
      </c>
      <c r="AA7" s="40">
        <v>171</v>
      </c>
      <c r="AB7" s="40">
        <v>174</v>
      </c>
      <c r="AC7" s="40">
        <v>158</v>
      </c>
      <c r="AD7" s="40">
        <v>308</v>
      </c>
      <c r="AE7" s="40">
        <v>179</v>
      </c>
      <c r="AF7" s="40">
        <v>102</v>
      </c>
      <c r="AG7" s="40">
        <v>321</v>
      </c>
    </row>
    <row r="8" spans="1:33" s="6" customFormat="1" ht="30" customHeight="1">
      <c r="A8" s="256"/>
      <c r="B8" s="18" t="s">
        <v>83</v>
      </c>
      <c r="C8" s="10">
        <v>525</v>
      </c>
      <c r="D8" s="8">
        <v>561</v>
      </c>
      <c r="E8" s="27">
        <v>-36</v>
      </c>
      <c r="F8" s="9">
        <v>0</v>
      </c>
      <c r="G8" s="8">
        <v>57</v>
      </c>
      <c r="H8" s="8">
        <v>57</v>
      </c>
      <c r="I8" s="8">
        <v>0</v>
      </c>
      <c r="J8" s="8">
        <v>18</v>
      </c>
      <c r="K8" s="8">
        <v>18</v>
      </c>
      <c r="L8" s="8">
        <v>0</v>
      </c>
      <c r="M8" s="8">
        <v>92</v>
      </c>
      <c r="N8" s="8">
        <v>0</v>
      </c>
      <c r="O8" s="8">
        <v>35</v>
      </c>
      <c r="P8" s="8">
        <v>35</v>
      </c>
      <c r="Q8" s="30"/>
      <c r="R8" s="18" t="str">
        <f t="shared" si="0"/>
        <v>po raz pierwszy</v>
      </c>
      <c r="S8" s="8">
        <v>14</v>
      </c>
      <c r="T8" s="8">
        <v>34</v>
      </c>
      <c r="U8" s="8">
        <v>9</v>
      </c>
      <c r="V8" s="8">
        <v>12</v>
      </c>
      <c r="W8" s="8">
        <v>42</v>
      </c>
      <c r="X8" s="8">
        <v>20</v>
      </c>
      <c r="Y8" s="8">
        <v>15</v>
      </c>
      <c r="Z8" s="8">
        <v>34</v>
      </c>
      <c r="AA8" s="8">
        <v>21</v>
      </c>
      <c r="AB8" s="8">
        <v>15</v>
      </c>
      <c r="AC8" s="8">
        <v>16</v>
      </c>
      <c r="AD8" s="8">
        <v>48</v>
      </c>
      <c r="AE8" s="8">
        <v>13</v>
      </c>
      <c r="AF8" s="8">
        <v>7</v>
      </c>
      <c r="AG8" s="8">
        <v>23</v>
      </c>
    </row>
    <row r="9" spans="1:33" s="157" customFormat="1" ht="30" customHeight="1">
      <c r="A9" s="256"/>
      <c r="B9" s="156" t="s">
        <v>84</v>
      </c>
      <c r="C9" s="10">
        <v>5046</v>
      </c>
      <c r="D9" s="8">
        <v>5203</v>
      </c>
      <c r="E9" s="27">
        <v>-157</v>
      </c>
      <c r="F9" s="9">
        <v>0</v>
      </c>
      <c r="G9" s="8">
        <v>304</v>
      </c>
      <c r="H9" s="8">
        <v>304</v>
      </c>
      <c r="I9" s="8">
        <v>0</v>
      </c>
      <c r="J9" s="8">
        <v>401</v>
      </c>
      <c r="K9" s="8">
        <v>401</v>
      </c>
      <c r="L9" s="8">
        <v>0</v>
      </c>
      <c r="M9" s="8">
        <v>594</v>
      </c>
      <c r="N9" s="8">
        <v>0</v>
      </c>
      <c r="O9" s="8">
        <v>357</v>
      </c>
      <c r="P9" s="8">
        <v>357</v>
      </c>
      <c r="Q9" s="166"/>
      <c r="R9" s="156" t="str">
        <f t="shared" si="0"/>
        <v>po raz kolejny</v>
      </c>
      <c r="S9" s="8">
        <v>259</v>
      </c>
      <c r="T9" s="8">
        <v>165</v>
      </c>
      <c r="U9" s="8">
        <v>187</v>
      </c>
      <c r="V9" s="8">
        <v>143</v>
      </c>
      <c r="W9" s="8">
        <v>400</v>
      </c>
      <c r="X9" s="8">
        <v>529</v>
      </c>
      <c r="Y9" s="8">
        <v>159</v>
      </c>
      <c r="Z9" s="8">
        <v>278</v>
      </c>
      <c r="AA9" s="8">
        <v>150</v>
      </c>
      <c r="AB9" s="8">
        <v>159</v>
      </c>
      <c r="AC9" s="8">
        <v>142</v>
      </c>
      <c r="AD9" s="8">
        <v>260</v>
      </c>
      <c r="AE9" s="8">
        <v>166</v>
      </c>
      <c r="AF9" s="8">
        <v>95</v>
      </c>
      <c r="AG9" s="8">
        <v>298</v>
      </c>
    </row>
    <row r="10" spans="1:33" s="157" customFormat="1" ht="30" customHeight="1">
      <c r="A10" s="256"/>
      <c r="B10" s="156" t="s">
        <v>85</v>
      </c>
      <c r="C10" s="158">
        <v>5</v>
      </c>
      <c r="D10" s="8">
        <v>8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29</v>
      </c>
      <c r="D11" s="8">
        <v>79</v>
      </c>
      <c r="E11" s="11">
        <v>-50</v>
      </c>
      <c r="F11" s="9">
        <v>0</v>
      </c>
      <c r="G11" s="8">
        <v>14</v>
      </c>
      <c r="H11" s="8">
        <v>14</v>
      </c>
      <c r="I11" s="8">
        <v>0</v>
      </c>
      <c r="J11" s="8">
        <v>6</v>
      </c>
      <c r="K11" s="8">
        <v>6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56"/>
      <c r="B12" s="18" t="s">
        <v>87</v>
      </c>
      <c r="C12" s="10">
        <v>509</v>
      </c>
      <c r="D12" s="8">
        <v>788</v>
      </c>
      <c r="E12" s="11">
        <v>-279</v>
      </c>
      <c r="F12" s="9">
        <v>0</v>
      </c>
      <c r="G12" s="8">
        <v>13</v>
      </c>
      <c r="H12" s="8">
        <v>13</v>
      </c>
      <c r="I12" s="8">
        <v>0</v>
      </c>
      <c r="J12" s="8">
        <v>35</v>
      </c>
      <c r="K12" s="8">
        <v>35</v>
      </c>
      <c r="L12" s="8">
        <v>0</v>
      </c>
      <c r="M12" s="8">
        <v>95</v>
      </c>
      <c r="N12" s="8">
        <v>0</v>
      </c>
      <c r="O12" s="8">
        <v>17</v>
      </c>
      <c r="P12" s="8">
        <v>17</v>
      </c>
      <c r="Q12" s="30"/>
      <c r="R12" s="18" t="str">
        <f t="shared" si="0"/>
        <v>po stażu</v>
      </c>
      <c r="S12" s="8">
        <v>8</v>
      </c>
      <c r="T12" s="8">
        <v>7</v>
      </c>
      <c r="U12" s="8">
        <v>0</v>
      </c>
      <c r="V12" s="8">
        <v>14</v>
      </c>
      <c r="W12" s="8">
        <v>12</v>
      </c>
      <c r="X12" s="8">
        <v>122</v>
      </c>
      <c r="Y12" s="8">
        <v>30</v>
      </c>
      <c r="Z12" s="8">
        <v>6</v>
      </c>
      <c r="AA12" s="8">
        <v>31</v>
      </c>
      <c r="AB12" s="8">
        <v>46</v>
      </c>
      <c r="AC12" s="8">
        <v>3</v>
      </c>
      <c r="AD12" s="8">
        <v>1</v>
      </c>
      <c r="AE12" s="8">
        <v>8</v>
      </c>
      <c r="AF12" s="8">
        <v>7</v>
      </c>
      <c r="AG12" s="8">
        <v>54</v>
      </c>
    </row>
    <row r="13" spans="1:33" s="6" customFormat="1" ht="30" customHeight="1">
      <c r="A13" s="256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264</v>
      </c>
      <c r="D14" s="8">
        <v>110</v>
      </c>
      <c r="E14" s="11">
        <v>154</v>
      </c>
      <c r="F14" s="9">
        <v>0</v>
      </c>
      <c r="G14" s="8">
        <v>10</v>
      </c>
      <c r="H14" s="8">
        <v>10</v>
      </c>
      <c r="I14" s="8">
        <v>0</v>
      </c>
      <c r="J14" s="8">
        <v>32</v>
      </c>
      <c r="K14" s="8">
        <v>32</v>
      </c>
      <c r="L14" s="8">
        <v>0</v>
      </c>
      <c r="M14" s="8">
        <v>180</v>
      </c>
      <c r="N14" s="8">
        <v>0</v>
      </c>
      <c r="O14" s="8">
        <v>14</v>
      </c>
      <c r="P14" s="8">
        <v>14</v>
      </c>
      <c r="Q14" s="30"/>
      <c r="R14" s="18" t="str">
        <f t="shared" si="0"/>
        <v>po szkoleniu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2</v>
      </c>
      <c r="Y14" s="8">
        <v>3</v>
      </c>
      <c r="Z14" s="8">
        <v>3</v>
      </c>
      <c r="AA14" s="8">
        <v>1</v>
      </c>
      <c r="AB14" s="8">
        <v>2</v>
      </c>
      <c r="AC14" s="8">
        <v>4</v>
      </c>
      <c r="AD14" s="8">
        <v>3</v>
      </c>
      <c r="AE14" s="8">
        <v>3</v>
      </c>
      <c r="AF14" s="8">
        <v>5</v>
      </c>
      <c r="AG14" s="8">
        <v>1</v>
      </c>
    </row>
    <row r="15" spans="1:33" s="6" customFormat="1" ht="30" customHeight="1">
      <c r="A15" s="255"/>
      <c r="B15" s="18" t="s">
        <v>90</v>
      </c>
      <c r="C15" s="10">
        <v>54</v>
      </c>
      <c r="D15" s="8">
        <v>31</v>
      </c>
      <c r="E15" s="11">
        <v>23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0</v>
      </c>
      <c r="M15" s="8">
        <v>2</v>
      </c>
      <c r="N15" s="8">
        <v>0</v>
      </c>
      <c r="O15" s="8">
        <v>7</v>
      </c>
      <c r="P15" s="8">
        <v>7</v>
      </c>
      <c r="Q15" s="31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7</v>
      </c>
      <c r="W15" s="8">
        <v>1</v>
      </c>
      <c r="X15" s="8">
        <v>19</v>
      </c>
      <c r="Y15" s="8">
        <v>2</v>
      </c>
      <c r="Z15" s="8">
        <v>5</v>
      </c>
      <c r="AA15" s="8">
        <v>1</v>
      </c>
      <c r="AB15" s="8">
        <v>3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8237</v>
      </c>
      <c r="D16" s="40">
        <v>7635</v>
      </c>
      <c r="E16" s="41">
        <v>602</v>
      </c>
      <c r="F16" s="42">
        <v>0</v>
      </c>
      <c r="G16" s="40">
        <v>458</v>
      </c>
      <c r="H16" s="40">
        <v>458</v>
      </c>
      <c r="I16" s="40">
        <v>0</v>
      </c>
      <c r="J16" s="40">
        <v>430</v>
      </c>
      <c r="K16" s="40">
        <v>430</v>
      </c>
      <c r="L16" s="40">
        <v>0</v>
      </c>
      <c r="M16" s="40">
        <v>943</v>
      </c>
      <c r="N16" s="40">
        <v>0</v>
      </c>
      <c r="O16" s="40">
        <v>645</v>
      </c>
      <c r="P16" s="40">
        <v>645</v>
      </c>
      <c r="Q16" s="30" t="str">
        <f>A16</f>
        <v>3.</v>
      </c>
      <c r="R16" s="38" t="str">
        <f t="shared" si="0"/>
        <v>Osoby wyłączone z ewidencji bezrobotnych w miesiącu</v>
      </c>
      <c r="S16" s="40">
        <v>322</v>
      </c>
      <c r="T16" s="40">
        <v>406</v>
      </c>
      <c r="U16" s="40">
        <v>323</v>
      </c>
      <c r="V16" s="40">
        <v>291</v>
      </c>
      <c r="W16" s="40">
        <v>574</v>
      </c>
      <c r="X16" s="40">
        <v>606</v>
      </c>
      <c r="Y16" s="40">
        <v>332</v>
      </c>
      <c r="Z16" s="40">
        <v>551</v>
      </c>
      <c r="AA16" s="40">
        <v>299</v>
      </c>
      <c r="AB16" s="40">
        <v>337</v>
      </c>
      <c r="AC16" s="40">
        <v>274</v>
      </c>
      <c r="AD16" s="40">
        <v>530</v>
      </c>
      <c r="AE16" s="40">
        <v>287</v>
      </c>
      <c r="AF16" s="40">
        <v>162</v>
      </c>
      <c r="AG16" s="40">
        <v>467</v>
      </c>
    </row>
    <row r="17" spans="1:33" s="6" customFormat="1" ht="30" customHeight="1">
      <c r="A17" s="30" t="s">
        <v>103</v>
      </c>
      <c r="B17" s="18" t="s">
        <v>101</v>
      </c>
      <c r="C17" s="10">
        <v>4297</v>
      </c>
      <c r="D17" s="8">
        <v>3857</v>
      </c>
      <c r="E17" s="11">
        <v>440</v>
      </c>
      <c r="F17" s="9">
        <v>0</v>
      </c>
      <c r="G17" s="8">
        <v>205</v>
      </c>
      <c r="H17" s="8">
        <v>205</v>
      </c>
      <c r="I17" s="8">
        <v>0</v>
      </c>
      <c r="J17" s="8">
        <v>228</v>
      </c>
      <c r="K17" s="8">
        <v>228</v>
      </c>
      <c r="L17" s="8">
        <v>0</v>
      </c>
      <c r="M17" s="8">
        <v>408</v>
      </c>
      <c r="N17" s="8">
        <v>0</v>
      </c>
      <c r="O17" s="8">
        <v>347</v>
      </c>
      <c r="P17" s="8">
        <v>347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172</v>
      </c>
      <c r="T17" s="8">
        <v>205</v>
      </c>
      <c r="U17" s="8">
        <v>190</v>
      </c>
      <c r="V17" s="8">
        <v>143</v>
      </c>
      <c r="W17" s="8">
        <v>273</v>
      </c>
      <c r="X17" s="8">
        <v>293</v>
      </c>
      <c r="Y17" s="8">
        <v>197</v>
      </c>
      <c r="Z17" s="8">
        <v>254</v>
      </c>
      <c r="AA17" s="8">
        <v>182</v>
      </c>
      <c r="AB17" s="8">
        <v>209</v>
      </c>
      <c r="AC17" s="8">
        <v>175</v>
      </c>
      <c r="AD17" s="8">
        <v>253</v>
      </c>
      <c r="AE17" s="8">
        <v>186</v>
      </c>
      <c r="AF17" s="8">
        <v>109</v>
      </c>
      <c r="AG17" s="8">
        <v>268</v>
      </c>
    </row>
    <row r="18" spans="1:33" s="6" customFormat="1" ht="30" customHeight="1">
      <c r="A18" s="30"/>
      <c r="B18" s="18" t="s">
        <v>114</v>
      </c>
      <c r="C18" s="10">
        <v>3140</v>
      </c>
      <c r="D18" s="8">
        <v>2852</v>
      </c>
      <c r="E18" s="11">
        <v>288</v>
      </c>
      <c r="F18" s="9">
        <v>0</v>
      </c>
      <c r="G18" s="8">
        <v>133</v>
      </c>
      <c r="H18" s="8">
        <v>133</v>
      </c>
      <c r="I18" s="8">
        <v>0</v>
      </c>
      <c r="J18" s="8">
        <v>191</v>
      </c>
      <c r="K18" s="8">
        <v>191</v>
      </c>
      <c r="L18" s="8">
        <v>0</v>
      </c>
      <c r="M18" s="8">
        <v>320</v>
      </c>
      <c r="N18" s="8">
        <v>0</v>
      </c>
      <c r="O18" s="8">
        <v>252</v>
      </c>
      <c r="P18" s="8">
        <v>252</v>
      </c>
      <c r="Q18" s="30"/>
      <c r="R18" s="18" t="str">
        <f t="shared" si="0"/>
        <v>praca niesubsydiowana</v>
      </c>
      <c r="S18" s="8">
        <v>133</v>
      </c>
      <c r="T18" s="8">
        <v>167</v>
      </c>
      <c r="U18" s="8">
        <v>113</v>
      </c>
      <c r="V18" s="8">
        <v>113</v>
      </c>
      <c r="W18" s="8">
        <v>173</v>
      </c>
      <c r="X18" s="8">
        <v>231</v>
      </c>
      <c r="Y18" s="8">
        <v>137</v>
      </c>
      <c r="Z18" s="8">
        <v>200</v>
      </c>
      <c r="AA18" s="8">
        <v>129</v>
      </c>
      <c r="AB18" s="8">
        <v>158</v>
      </c>
      <c r="AC18" s="8">
        <v>128</v>
      </c>
      <c r="AD18" s="8">
        <v>178</v>
      </c>
      <c r="AE18" s="8">
        <v>108</v>
      </c>
      <c r="AF18" s="8">
        <v>80</v>
      </c>
      <c r="AG18" s="8">
        <v>196</v>
      </c>
    </row>
    <row r="19" spans="1:33" s="6" customFormat="1" ht="30" customHeight="1">
      <c r="A19" s="30"/>
      <c r="B19" s="18" t="s">
        <v>115</v>
      </c>
      <c r="C19" s="10">
        <v>1157</v>
      </c>
      <c r="D19" s="8">
        <v>1005</v>
      </c>
      <c r="E19" s="11">
        <v>152</v>
      </c>
      <c r="F19" s="9">
        <v>0</v>
      </c>
      <c r="G19" s="8">
        <v>72</v>
      </c>
      <c r="H19" s="8">
        <v>72</v>
      </c>
      <c r="I19" s="8">
        <v>0</v>
      </c>
      <c r="J19" s="8">
        <v>37</v>
      </c>
      <c r="K19" s="8">
        <v>37</v>
      </c>
      <c r="L19" s="8">
        <v>0</v>
      </c>
      <c r="M19" s="8">
        <v>88</v>
      </c>
      <c r="N19" s="8">
        <v>0</v>
      </c>
      <c r="O19" s="8">
        <v>95</v>
      </c>
      <c r="P19" s="8">
        <v>95</v>
      </c>
      <c r="Q19" s="30"/>
      <c r="R19" s="18" t="str">
        <f t="shared" si="0"/>
        <v>praca subsydiowana</v>
      </c>
      <c r="S19" s="8">
        <v>39</v>
      </c>
      <c r="T19" s="8">
        <v>38</v>
      </c>
      <c r="U19" s="8">
        <v>77</v>
      </c>
      <c r="V19" s="8">
        <v>30</v>
      </c>
      <c r="W19" s="8">
        <v>100</v>
      </c>
      <c r="X19" s="8">
        <v>62</v>
      </c>
      <c r="Y19" s="8">
        <v>60</v>
      </c>
      <c r="Z19" s="8">
        <v>54</v>
      </c>
      <c r="AA19" s="8">
        <v>53</v>
      </c>
      <c r="AB19" s="8">
        <v>51</v>
      </c>
      <c r="AC19" s="8">
        <v>47</v>
      </c>
      <c r="AD19" s="8">
        <v>75</v>
      </c>
      <c r="AE19" s="8">
        <v>78</v>
      </c>
      <c r="AF19" s="8">
        <v>29</v>
      </c>
      <c r="AG19" s="8">
        <v>72</v>
      </c>
    </row>
    <row r="20" spans="1:33" s="6" customFormat="1" ht="30" customHeight="1">
      <c r="A20" s="30" t="s">
        <v>104</v>
      </c>
      <c r="B20" s="18" t="s">
        <v>102</v>
      </c>
      <c r="C20" s="10">
        <v>1713</v>
      </c>
      <c r="D20" s="8">
        <v>1605</v>
      </c>
      <c r="E20" s="11">
        <v>108</v>
      </c>
      <c r="F20" s="9">
        <v>0</v>
      </c>
      <c r="G20" s="8">
        <v>71</v>
      </c>
      <c r="H20" s="8">
        <v>71</v>
      </c>
      <c r="I20" s="8">
        <v>0</v>
      </c>
      <c r="J20" s="8">
        <v>98</v>
      </c>
      <c r="K20" s="8">
        <v>98</v>
      </c>
      <c r="L20" s="8">
        <v>0</v>
      </c>
      <c r="M20" s="8">
        <v>327</v>
      </c>
      <c r="N20" s="8">
        <v>0</v>
      </c>
      <c r="O20" s="8">
        <v>134</v>
      </c>
      <c r="P20" s="8">
        <v>134</v>
      </c>
      <c r="Q20" s="30" t="str">
        <f t="shared" si="1"/>
        <v>3b.</v>
      </c>
      <c r="R20" s="18" t="str">
        <f t="shared" si="0"/>
        <v>rozpoczęcie innych form aktywizacji*</v>
      </c>
      <c r="S20" s="8">
        <v>48</v>
      </c>
      <c r="T20" s="8">
        <v>96</v>
      </c>
      <c r="U20" s="8">
        <v>46</v>
      </c>
      <c r="V20" s="8">
        <v>57</v>
      </c>
      <c r="W20" s="8">
        <v>119</v>
      </c>
      <c r="X20" s="8">
        <v>109</v>
      </c>
      <c r="Y20" s="8">
        <v>72</v>
      </c>
      <c r="Z20" s="8">
        <v>171</v>
      </c>
      <c r="AA20" s="8">
        <v>65</v>
      </c>
      <c r="AB20" s="8">
        <v>66</v>
      </c>
      <c r="AC20" s="8">
        <v>44</v>
      </c>
      <c r="AD20" s="8">
        <v>84</v>
      </c>
      <c r="AE20" s="8">
        <v>30</v>
      </c>
      <c r="AF20" s="8">
        <v>16</v>
      </c>
      <c r="AG20" s="8">
        <v>60</v>
      </c>
    </row>
    <row r="21" spans="1:33" s="6" customFormat="1" ht="56.25">
      <c r="A21" s="30" t="s">
        <v>105</v>
      </c>
      <c r="B21" s="18" t="s">
        <v>438</v>
      </c>
      <c r="C21" s="10">
        <v>263</v>
      </c>
      <c r="D21" s="8">
        <v>247</v>
      </c>
      <c r="E21" s="11">
        <v>16</v>
      </c>
      <c r="F21" s="9">
        <v>0</v>
      </c>
      <c r="G21" s="8">
        <v>34</v>
      </c>
      <c r="H21" s="8">
        <v>34</v>
      </c>
      <c r="I21" s="8">
        <v>0</v>
      </c>
      <c r="J21" s="8">
        <v>9</v>
      </c>
      <c r="K21" s="8">
        <v>9</v>
      </c>
      <c r="L21" s="8">
        <v>0</v>
      </c>
      <c r="M21" s="8">
        <v>10</v>
      </c>
      <c r="N21" s="8">
        <v>0</v>
      </c>
      <c r="O21" s="8">
        <v>37</v>
      </c>
      <c r="P21" s="8">
        <v>37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9</v>
      </c>
      <c r="T21" s="8">
        <v>18</v>
      </c>
      <c r="U21" s="8">
        <v>16</v>
      </c>
      <c r="V21" s="8">
        <v>14</v>
      </c>
      <c r="W21" s="8">
        <v>0</v>
      </c>
      <c r="X21" s="8">
        <v>52</v>
      </c>
      <c r="Y21" s="8">
        <v>7</v>
      </c>
      <c r="Z21" s="8">
        <v>1</v>
      </c>
      <c r="AA21" s="8">
        <v>1</v>
      </c>
      <c r="AB21" s="8">
        <v>7</v>
      </c>
      <c r="AC21" s="8">
        <v>3</v>
      </c>
      <c r="AD21" s="8">
        <v>6</v>
      </c>
      <c r="AE21" s="8">
        <v>5</v>
      </c>
      <c r="AF21" s="8">
        <v>2</v>
      </c>
      <c r="AG21" s="8">
        <v>32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1036</v>
      </c>
      <c r="D23" s="8">
        <v>986</v>
      </c>
      <c r="E23" s="11">
        <v>50</v>
      </c>
      <c r="F23" s="9">
        <v>0</v>
      </c>
      <c r="G23" s="8">
        <v>102</v>
      </c>
      <c r="H23" s="8">
        <v>102</v>
      </c>
      <c r="I23" s="8">
        <v>0</v>
      </c>
      <c r="J23" s="8">
        <v>33</v>
      </c>
      <c r="K23" s="8">
        <v>33</v>
      </c>
      <c r="L23" s="8">
        <v>0</v>
      </c>
      <c r="M23" s="8">
        <v>99</v>
      </c>
      <c r="N23" s="8">
        <v>0</v>
      </c>
      <c r="O23" s="8">
        <v>62</v>
      </c>
      <c r="P23" s="8">
        <v>62</v>
      </c>
      <c r="Q23" s="30" t="str">
        <f t="shared" si="1"/>
        <v>3e.</v>
      </c>
      <c r="R23" s="18" t="str">
        <f t="shared" si="0"/>
        <v>niepotwierdzenie gotowości do pracy</v>
      </c>
      <c r="S23" s="8">
        <v>44</v>
      </c>
      <c r="T23" s="8">
        <v>52</v>
      </c>
      <c r="U23" s="8">
        <v>43</v>
      </c>
      <c r="V23" s="8">
        <v>38</v>
      </c>
      <c r="W23" s="8">
        <v>113</v>
      </c>
      <c r="X23" s="8">
        <v>87</v>
      </c>
      <c r="Y23" s="8">
        <v>22</v>
      </c>
      <c r="Z23" s="8">
        <v>68</v>
      </c>
      <c r="AA23" s="8">
        <v>13</v>
      </c>
      <c r="AB23" s="8">
        <v>29</v>
      </c>
      <c r="AC23" s="8">
        <v>25</v>
      </c>
      <c r="AD23" s="8">
        <v>90</v>
      </c>
      <c r="AE23" s="8">
        <v>29</v>
      </c>
      <c r="AF23" s="8">
        <v>21</v>
      </c>
      <c r="AG23" s="8">
        <v>66</v>
      </c>
    </row>
    <row r="24" spans="1:33" s="6" customFormat="1" ht="30" customHeight="1">
      <c r="A24" s="30" t="s">
        <v>108</v>
      </c>
      <c r="B24" s="18" t="s">
        <v>94</v>
      </c>
      <c r="C24" s="10">
        <v>615</v>
      </c>
      <c r="D24" s="8">
        <v>586</v>
      </c>
      <c r="E24" s="11">
        <v>29</v>
      </c>
      <c r="F24" s="9">
        <v>0</v>
      </c>
      <c r="G24" s="8">
        <v>21</v>
      </c>
      <c r="H24" s="8">
        <v>21</v>
      </c>
      <c r="I24" s="8">
        <v>0</v>
      </c>
      <c r="J24" s="8">
        <v>36</v>
      </c>
      <c r="K24" s="8">
        <v>36</v>
      </c>
      <c r="L24" s="8">
        <v>0</v>
      </c>
      <c r="M24" s="8">
        <v>64</v>
      </c>
      <c r="N24" s="8">
        <v>0</v>
      </c>
      <c r="O24" s="8">
        <v>50</v>
      </c>
      <c r="P24" s="178">
        <v>50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34</v>
      </c>
      <c r="T24" s="8">
        <v>23</v>
      </c>
      <c r="U24" s="8">
        <v>15</v>
      </c>
      <c r="V24" s="8">
        <v>27</v>
      </c>
      <c r="W24" s="8">
        <v>50</v>
      </c>
      <c r="X24" s="8">
        <v>47</v>
      </c>
      <c r="Y24" s="8">
        <v>23</v>
      </c>
      <c r="Z24" s="8">
        <v>36</v>
      </c>
      <c r="AA24" s="8">
        <v>28</v>
      </c>
      <c r="AB24" s="8">
        <v>18</v>
      </c>
      <c r="AC24" s="8">
        <v>20</v>
      </c>
      <c r="AD24" s="8">
        <v>68</v>
      </c>
      <c r="AE24" s="8">
        <v>24</v>
      </c>
      <c r="AF24" s="8">
        <v>9</v>
      </c>
      <c r="AG24" s="8">
        <v>22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2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27</v>
      </c>
      <c r="D26" s="8">
        <v>38</v>
      </c>
      <c r="E26" s="11">
        <v>-11</v>
      </c>
      <c r="F26" s="9">
        <v>0</v>
      </c>
      <c r="G26" s="8">
        <v>0</v>
      </c>
      <c r="H26" s="8">
        <v>0</v>
      </c>
      <c r="I26" s="8">
        <v>0</v>
      </c>
      <c r="J26" s="8">
        <v>2</v>
      </c>
      <c r="K26" s="8">
        <v>2</v>
      </c>
      <c r="L26" s="8">
        <v>0</v>
      </c>
      <c r="M26" s="8">
        <v>2</v>
      </c>
      <c r="N26" s="8">
        <v>0</v>
      </c>
      <c r="O26" s="8">
        <v>3</v>
      </c>
      <c r="P26" s="8">
        <v>3</v>
      </c>
      <c r="Q26" s="30" t="str">
        <f t="shared" si="1"/>
        <v>3h.</v>
      </c>
      <c r="R26" s="18" t="str">
        <f t="shared" si="0"/>
        <v>osiągnięcie wieku emerytalnego</v>
      </c>
      <c r="S26" s="8">
        <v>0</v>
      </c>
      <c r="T26" s="8">
        <v>1</v>
      </c>
      <c r="U26" s="8">
        <v>2</v>
      </c>
      <c r="V26" s="8">
        <v>1</v>
      </c>
      <c r="W26" s="8">
        <v>4</v>
      </c>
      <c r="X26" s="8">
        <v>1</v>
      </c>
      <c r="Y26" s="8">
        <v>1</v>
      </c>
      <c r="Z26" s="8">
        <v>0</v>
      </c>
      <c r="AA26" s="8">
        <v>2</v>
      </c>
      <c r="AB26" s="8">
        <v>2</v>
      </c>
      <c r="AC26" s="8">
        <v>2</v>
      </c>
      <c r="AD26" s="8">
        <v>2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32</v>
      </c>
      <c r="D27" s="8">
        <v>36</v>
      </c>
      <c r="E27" s="11">
        <v>-4</v>
      </c>
      <c r="F27" s="9">
        <v>0</v>
      </c>
      <c r="G27" s="8">
        <v>1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5</v>
      </c>
      <c r="N27" s="8">
        <v>0</v>
      </c>
      <c r="O27" s="8">
        <v>2</v>
      </c>
      <c r="P27" s="8">
        <v>2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2</v>
      </c>
      <c r="U27" s="8">
        <v>2</v>
      </c>
      <c r="V27" s="8">
        <v>0</v>
      </c>
      <c r="W27" s="8">
        <v>2</v>
      </c>
      <c r="X27" s="8">
        <v>1</v>
      </c>
      <c r="Y27" s="8">
        <v>1</v>
      </c>
      <c r="Z27" s="8">
        <v>2</v>
      </c>
      <c r="AA27" s="8">
        <v>2</v>
      </c>
      <c r="AB27" s="8">
        <v>0</v>
      </c>
      <c r="AC27" s="8">
        <v>1</v>
      </c>
      <c r="AD27" s="8">
        <v>3</v>
      </c>
      <c r="AE27" s="8">
        <v>1</v>
      </c>
      <c r="AF27" s="8">
        <v>0</v>
      </c>
      <c r="AG27" s="8">
        <v>6</v>
      </c>
    </row>
    <row r="28" spans="1:33" s="6" customFormat="1" ht="30" customHeight="1">
      <c r="A28" s="30" t="s">
        <v>112</v>
      </c>
      <c r="B28" s="18" t="s">
        <v>98</v>
      </c>
      <c r="C28" s="10">
        <v>42</v>
      </c>
      <c r="D28" s="8">
        <v>43</v>
      </c>
      <c r="E28" s="11">
        <v>-1</v>
      </c>
      <c r="F28" s="9">
        <v>0</v>
      </c>
      <c r="G28" s="8">
        <v>6</v>
      </c>
      <c r="H28" s="8">
        <v>6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0</v>
      </c>
      <c r="O28" s="8">
        <v>0</v>
      </c>
      <c r="P28" s="8">
        <v>0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3</v>
      </c>
      <c r="U28" s="8">
        <v>0</v>
      </c>
      <c r="V28" s="8">
        <v>1</v>
      </c>
      <c r="W28" s="8">
        <v>3</v>
      </c>
      <c r="X28" s="8">
        <v>0</v>
      </c>
      <c r="Y28" s="8">
        <v>1</v>
      </c>
      <c r="Z28" s="8">
        <v>7</v>
      </c>
      <c r="AA28" s="8">
        <v>0</v>
      </c>
      <c r="AB28" s="8">
        <v>1</v>
      </c>
      <c r="AC28" s="8">
        <v>1</v>
      </c>
      <c r="AD28" s="8">
        <v>8</v>
      </c>
      <c r="AE28" s="8">
        <v>2</v>
      </c>
      <c r="AF28" s="8">
        <v>0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212</v>
      </c>
      <c r="D29" s="8">
        <v>235</v>
      </c>
      <c r="E29" s="11">
        <v>-23</v>
      </c>
      <c r="F29" s="9">
        <v>0</v>
      </c>
      <c r="G29" s="8">
        <v>18</v>
      </c>
      <c r="H29" s="8">
        <v>18</v>
      </c>
      <c r="I29" s="8">
        <v>0</v>
      </c>
      <c r="J29" s="8">
        <v>24</v>
      </c>
      <c r="K29" s="8">
        <v>24</v>
      </c>
      <c r="L29" s="8">
        <v>0</v>
      </c>
      <c r="M29" s="8">
        <v>23</v>
      </c>
      <c r="N29" s="8">
        <v>0</v>
      </c>
      <c r="O29" s="8">
        <v>10</v>
      </c>
      <c r="P29" s="8">
        <v>10</v>
      </c>
      <c r="Q29" s="31" t="str">
        <f t="shared" si="1"/>
        <v>3k.</v>
      </c>
      <c r="R29" s="18" t="str">
        <f t="shared" si="0"/>
        <v xml:space="preserve">inne przyczyny </v>
      </c>
      <c r="S29" s="8">
        <v>13</v>
      </c>
      <c r="T29" s="8">
        <v>6</v>
      </c>
      <c r="U29" s="8">
        <v>9</v>
      </c>
      <c r="V29" s="8">
        <v>10</v>
      </c>
      <c r="W29" s="8">
        <v>10</v>
      </c>
      <c r="X29" s="8">
        <v>16</v>
      </c>
      <c r="Y29" s="8">
        <v>8</v>
      </c>
      <c r="Z29" s="8">
        <v>12</v>
      </c>
      <c r="AA29" s="8">
        <v>6</v>
      </c>
      <c r="AB29" s="8">
        <v>5</v>
      </c>
      <c r="AC29" s="8">
        <v>3</v>
      </c>
      <c r="AD29" s="8">
        <v>16</v>
      </c>
      <c r="AE29" s="8">
        <v>9</v>
      </c>
      <c r="AF29" s="8">
        <v>4</v>
      </c>
      <c r="AG29" s="8">
        <v>10</v>
      </c>
    </row>
    <row r="30" spans="1:33" s="45" customFormat="1" ht="30" customHeight="1">
      <c r="A30" s="269" t="s">
        <v>22</v>
      </c>
      <c r="B30" s="38" t="s">
        <v>100</v>
      </c>
      <c r="C30" s="39">
        <v>49431</v>
      </c>
      <c r="D30" s="40">
        <v>52097</v>
      </c>
      <c r="E30" s="41">
        <v>-2666</v>
      </c>
      <c r="F30" s="42">
        <v>0</v>
      </c>
      <c r="G30" s="40">
        <v>2549</v>
      </c>
      <c r="H30" s="40">
        <v>2549</v>
      </c>
      <c r="I30" s="40">
        <v>0</v>
      </c>
      <c r="J30" s="40">
        <v>2117</v>
      </c>
      <c r="K30" s="40">
        <v>2117</v>
      </c>
      <c r="L30" s="40">
        <v>0</v>
      </c>
      <c r="M30" s="40">
        <v>4246</v>
      </c>
      <c r="N30" s="40">
        <v>0</v>
      </c>
      <c r="O30" s="40">
        <v>5878</v>
      </c>
      <c r="P30" s="40">
        <v>5878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v>2099</v>
      </c>
      <c r="T30" s="40">
        <v>1989</v>
      </c>
      <c r="U30" s="40">
        <v>1892</v>
      </c>
      <c r="V30" s="40">
        <v>1628</v>
      </c>
      <c r="W30" s="40">
        <v>4223</v>
      </c>
      <c r="X30" s="40">
        <v>3580</v>
      </c>
      <c r="Y30" s="40">
        <v>1602</v>
      </c>
      <c r="Z30" s="40">
        <v>2954</v>
      </c>
      <c r="AA30" s="40">
        <v>2502</v>
      </c>
      <c r="AB30" s="40">
        <v>1524</v>
      </c>
      <c r="AC30" s="40">
        <v>1529</v>
      </c>
      <c r="AD30" s="40">
        <v>2959</v>
      </c>
      <c r="AE30" s="40">
        <v>2110</v>
      </c>
      <c r="AF30" s="40">
        <v>1442</v>
      </c>
      <c r="AG30" s="40">
        <v>2608</v>
      </c>
    </row>
    <row r="31" spans="1:33" s="55" customFormat="1" ht="30" customHeight="1" thickBot="1">
      <c r="A31" s="270"/>
      <c r="B31" s="18" t="s">
        <v>113</v>
      </c>
      <c r="C31" s="12">
        <v>6436</v>
      </c>
      <c r="D31" s="13">
        <v>6883</v>
      </c>
      <c r="E31" s="14">
        <v>-447</v>
      </c>
      <c r="F31" s="9">
        <v>0</v>
      </c>
      <c r="G31" s="8">
        <v>461</v>
      </c>
      <c r="H31" s="8">
        <v>461</v>
      </c>
      <c r="I31" s="8">
        <v>0</v>
      </c>
      <c r="J31" s="8">
        <v>155</v>
      </c>
      <c r="K31" s="8">
        <v>155</v>
      </c>
      <c r="L31" s="8">
        <v>0</v>
      </c>
      <c r="M31" s="8">
        <v>690</v>
      </c>
      <c r="N31" s="8">
        <v>0</v>
      </c>
      <c r="O31" s="8">
        <v>703</v>
      </c>
      <c r="P31" s="8">
        <v>703</v>
      </c>
      <c r="Q31" s="31"/>
      <c r="R31" s="53" t="str">
        <f t="shared" si="0"/>
        <v>w tym zarejestrowani po raz pierwszy</v>
      </c>
      <c r="S31" s="8">
        <v>235</v>
      </c>
      <c r="T31" s="8">
        <v>248</v>
      </c>
      <c r="U31" s="8">
        <v>217</v>
      </c>
      <c r="V31" s="8">
        <v>272</v>
      </c>
      <c r="W31" s="8">
        <v>525</v>
      </c>
      <c r="X31" s="8">
        <v>392</v>
      </c>
      <c r="Y31" s="8">
        <v>224</v>
      </c>
      <c r="Z31" s="8">
        <v>377</v>
      </c>
      <c r="AA31" s="8">
        <v>384</v>
      </c>
      <c r="AB31" s="8">
        <v>152</v>
      </c>
      <c r="AC31" s="8">
        <v>182</v>
      </c>
      <c r="AD31" s="8">
        <v>413</v>
      </c>
      <c r="AE31" s="8">
        <v>314</v>
      </c>
      <c r="AF31" s="8">
        <v>213</v>
      </c>
      <c r="AG31" s="8">
        <v>279</v>
      </c>
    </row>
    <row r="32" spans="1:33" s="25" customFormat="1" ht="18.75">
      <c r="A32" s="47" t="s">
        <v>154</v>
      </c>
      <c r="Q32" s="47" t="str">
        <f>A32</f>
        <v>* szczegóły w tabeli 15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S6" sqref="S6:AG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15. PODJĘCIA PRACY I AKTYWIZACJA BEZROBOTNYCH ZAMIESZKAŁYCH NA WSI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4297</v>
      </c>
      <c r="D6" s="205">
        <v>3857</v>
      </c>
      <c r="E6" s="112">
        <v>440</v>
      </c>
      <c r="F6" s="42">
        <v>0</v>
      </c>
      <c r="G6" s="40">
        <v>205</v>
      </c>
      <c r="H6" s="40">
        <v>205</v>
      </c>
      <c r="I6" s="40">
        <v>0</v>
      </c>
      <c r="J6" s="40">
        <v>228</v>
      </c>
      <c r="K6" s="40">
        <v>228</v>
      </c>
      <c r="L6" s="40">
        <v>0</v>
      </c>
      <c r="M6" s="40">
        <v>408</v>
      </c>
      <c r="N6" s="40">
        <v>0</v>
      </c>
      <c r="O6" s="40">
        <v>347</v>
      </c>
      <c r="P6" s="40">
        <v>347</v>
      </c>
      <c r="Q6" s="29" t="str">
        <f>A6</f>
        <v>1.</v>
      </c>
      <c r="R6" s="38" t="str">
        <f>B6</f>
        <v>Podjęcia pracy w miesiącu razem</v>
      </c>
      <c r="S6" s="40">
        <v>172</v>
      </c>
      <c r="T6" s="40">
        <v>205</v>
      </c>
      <c r="U6" s="40">
        <v>190</v>
      </c>
      <c r="V6" s="40">
        <v>143</v>
      </c>
      <c r="W6" s="40">
        <v>273</v>
      </c>
      <c r="X6" s="40">
        <v>293</v>
      </c>
      <c r="Y6" s="40">
        <v>197</v>
      </c>
      <c r="Z6" s="40">
        <v>254</v>
      </c>
      <c r="AA6" s="40">
        <v>182</v>
      </c>
      <c r="AB6" s="40">
        <v>209</v>
      </c>
      <c r="AC6" s="40">
        <v>175</v>
      </c>
      <c r="AD6" s="40">
        <v>253</v>
      </c>
      <c r="AE6" s="40">
        <v>186</v>
      </c>
      <c r="AF6" s="40">
        <v>109</v>
      </c>
      <c r="AG6" s="40">
        <v>268</v>
      </c>
    </row>
    <row r="7" spans="1:33" s="6" customFormat="1" ht="30" customHeight="1">
      <c r="A7" s="30" t="s">
        <v>188</v>
      </c>
      <c r="B7" s="18" t="s">
        <v>271</v>
      </c>
      <c r="C7" s="10">
        <v>3140</v>
      </c>
      <c r="D7" s="169">
        <v>2852</v>
      </c>
      <c r="E7" s="27">
        <v>288</v>
      </c>
      <c r="F7" s="9">
        <v>0</v>
      </c>
      <c r="G7" s="8">
        <v>133</v>
      </c>
      <c r="H7" s="8">
        <v>133</v>
      </c>
      <c r="I7" s="8">
        <v>0</v>
      </c>
      <c r="J7" s="8">
        <v>191</v>
      </c>
      <c r="K7" s="8">
        <v>191</v>
      </c>
      <c r="L7" s="8">
        <v>0</v>
      </c>
      <c r="M7" s="8">
        <v>320</v>
      </c>
      <c r="N7" s="8">
        <v>0</v>
      </c>
      <c r="O7" s="8">
        <v>252</v>
      </c>
      <c r="P7" s="8">
        <v>252</v>
      </c>
      <c r="Q7" s="30" t="str">
        <f>A7</f>
        <v>1a.</v>
      </c>
      <c r="R7" s="18" t="str">
        <f t="shared" ref="R7:R30" si="0">B7</f>
        <v>niesubsydiowana</v>
      </c>
      <c r="S7" s="8">
        <v>133</v>
      </c>
      <c r="T7" s="8">
        <v>167</v>
      </c>
      <c r="U7" s="8">
        <v>113</v>
      </c>
      <c r="V7" s="8">
        <v>113</v>
      </c>
      <c r="W7" s="8">
        <v>173</v>
      </c>
      <c r="X7" s="8">
        <v>231</v>
      </c>
      <c r="Y7" s="8">
        <v>137</v>
      </c>
      <c r="Z7" s="8">
        <v>200</v>
      </c>
      <c r="AA7" s="8">
        <v>129</v>
      </c>
      <c r="AB7" s="8">
        <v>158</v>
      </c>
      <c r="AC7" s="8">
        <v>128</v>
      </c>
      <c r="AD7" s="8">
        <v>178</v>
      </c>
      <c r="AE7" s="8">
        <v>108</v>
      </c>
      <c r="AF7" s="8">
        <v>80</v>
      </c>
      <c r="AG7" s="8">
        <v>196</v>
      </c>
    </row>
    <row r="8" spans="1:33" s="6" customFormat="1" ht="30" customHeight="1">
      <c r="A8" s="30"/>
      <c r="B8" s="19" t="s">
        <v>127</v>
      </c>
      <c r="C8" s="10">
        <v>96</v>
      </c>
      <c r="D8" s="169">
        <v>79</v>
      </c>
      <c r="E8" s="27">
        <v>17</v>
      </c>
      <c r="F8" s="9">
        <v>0</v>
      </c>
      <c r="G8" s="8">
        <v>6</v>
      </c>
      <c r="H8" s="8">
        <v>6</v>
      </c>
      <c r="I8" s="8">
        <v>0</v>
      </c>
      <c r="J8" s="8">
        <v>1</v>
      </c>
      <c r="K8" s="8">
        <v>1</v>
      </c>
      <c r="L8" s="8">
        <v>0</v>
      </c>
      <c r="M8" s="8">
        <v>22</v>
      </c>
      <c r="N8" s="8">
        <v>0</v>
      </c>
      <c r="O8" s="8">
        <v>8</v>
      </c>
      <c r="P8" s="8">
        <v>8</v>
      </c>
      <c r="Q8" s="30"/>
      <c r="R8" s="18" t="str">
        <f t="shared" si="0"/>
        <v xml:space="preserve">     - działalność gospodarcza (niesubsydiowana)</v>
      </c>
      <c r="S8" s="8">
        <v>5</v>
      </c>
      <c r="T8" s="8">
        <v>3</v>
      </c>
      <c r="U8" s="8">
        <v>3</v>
      </c>
      <c r="V8" s="8">
        <v>4</v>
      </c>
      <c r="W8" s="8">
        <v>6</v>
      </c>
      <c r="X8" s="8">
        <v>4</v>
      </c>
      <c r="Y8" s="8">
        <v>4</v>
      </c>
      <c r="Z8" s="8">
        <v>5</v>
      </c>
      <c r="AA8" s="8">
        <v>7</v>
      </c>
      <c r="AB8" s="8">
        <v>3</v>
      </c>
      <c r="AC8" s="8">
        <v>2</v>
      </c>
      <c r="AD8" s="8">
        <v>2</v>
      </c>
      <c r="AE8" s="8">
        <v>5</v>
      </c>
      <c r="AF8" s="8">
        <v>4</v>
      </c>
      <c r="AG8" s="8">
        <v>2</v>
      </c>
    </row>
    <row r="9" spans="1:33" s="157" customFormat="1" ht="30" customHeight="1">
      <c r="A9" s="166"/>
      <c r="B9" s="155" t="s">
        <v>117</v>
      </c>
      <c r="C9" s="10">
        <v>80</v>
      </c>
      <c r="D9" s="169">
        <v>46</v>
      </c>
      <c r="E9" s="27">
        <v>34</v>
      </c>
      <c r="F9" s="9">
        <v>0</v>
      </c>
      <c r="G9" s="8">
        <v>0</v>
      </c>
      <c r="H9" s="8">
        <v>0</v>
      </c>
      <c r="I9" s="8">
        <v>0</v>
      </c>
      <c r="J9" s="8">
        <v>44</v>
      </c>
      <c r="K9" s="8">
        <v>44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14</v>
      </c>
      <c r="U9" s="8">
        <v>0</v>
      </c>
      <c r="V9" s="8">
        <v>22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1157</v>
      </c>
      <c r="D10" s="169">
        <v>1005</v>
      </c>
      <c r="E10" s="27">
        <v>152</v>
      </c>
      <c r="F10" s="9">
        <v>0</v>
      </c>
      <c r="G10" s="8">
        <v>72</v>
      </c>
      <c r="H10" s="8">
        <v>72</v>
      </c>
      <c r="I10" s="8">
        <v>0</v>
      </c>
      <c r="J10" s="8">
        <v>37</v>
      </c>
      <c r="K10" s="8">
        <v>37</v>
      </c>
      <c r="L10" s="8">
        <v>0</v>
      </c>
      <c r="M10" s="8">
        <v>88</v>
      </c>
      <c r="N10" s="8">
        <v>0</v>
      </c>
      <c r="O10" s="8">
        <v>95</v>
      </c>
      <c r="P10" s="8">
        <v>95</v>
      </c>
      <c r="Q10" s="166" t="str">
        <f>A10</f>
        <v>1b.</v>
      </c>
      <c r="R10" s="156" t="str">
        <f t="shared" si="0"/>
        <v>subsydiowana</v>
      </c>
      <c r="S10" s="8">
        <v>39</v>
      </c>
      <c r="T10" s="8">
        <v>38</v>
      </c>
      <c r="U10" s="8">
        <v>77</v>
      </c>
      <c r="V10" s="8">
        <v>30</v>
      </c>
      <c r="W10" s="8">
        <v>100</v>
      </c>
      <c r="X10" s="8">
        <v>62</v>
      </c>
      <c r="Y10" s="8">
        <v>60</v>
      </c>
      <c r="Z10" s="8">
        <v>54</v>
      </c>
      <c r="AA10" s="8">
        <v>53</v>
      </c>
      <c r="AB10" s="8">
        <v>51</v>
      </c>
      <c r="AC10" s="8">
        <v>47</v>
      </c>
      <c r="AD10" s="8">
        <v>75</v>
      </c>
      <c r="AE10" s="8">
        <v>78</v>
      </c>
      <c r="AF10" s="8">
        <v>29</v>
      </c>
      <c r="AG10" s="8">
        <v>72</v>
      </c>
    </row>
    <row r="11" spans="1:33" s="6" customFormat="1" ht="30" customHeight="1">
      <c r="A11" s="30"/>
      <c r="B11" s="19" t="s">
        <v>118</v>
      </c>
      <c r="C11" s="10">
        <v>235</v>
      </c>
      <c r="D11" s="169">
        <v>197</v>
      </c>
      <c r="E11" s="27">
        <v>38</v>
      </c>
      <c r="F11" s="9">
        <v>0</v>
      </c>
      <c r="G11" s="8">
        <v>3</v>
      </c>
      <c r="H11" s="8">
        <v>3</v>
      </c>
      <c r="I11" s="8">
        <v>0</v>
      </c>
      <c r="J11" s="8">
        <v>3</v>
      </c>
      <c r="K11" s="8">
        <v>3</v>
      </c>
      <c r="L11" s="8">
        <v>0</v>
      </c>
      <c r="M11" s="8">
        <v>26</v>
      </c>
      <c r="N11" s="8">
        <v>0</v>
      </c>
      <c r="O11" s="8">
        <v>3</v>
      </c>
      <c r="P11" s="8">
        <v>3</v>
      </c>
      <c r="Q11" s="30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43</v>
      </c>
      <c r="V11" s="8">
        <v>14</v>
      </c>
      <c r="W11" s="8">
        <v>36</v>
      </c>
      <c r="X11" s="8">
        <v>26</v>
      </c>
      <c r="Y11" s="8">
        <v>15</v>
      </c>
      <c r="Z11" s="8">
        <v>0</v>
      </c>
      <c r="AA11" s="8">
        <v>1</v>
      </c>
      <c r="AB11" s="8">
        <v>19</v>
      </c>
      <c r="AC11" s="8">
        <v>15</v>
      </c>
      <c r="AD11" s="8">
        <v>1</v>
      </c>
      <c r="AE11" s="8">
        <v>10</v>
      </c>
      <c r="AF11" s="8">
        <v>11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410</v>
      </c>
      <c r="D12" s="169">
        <v>317</v>
      </c>
      <c r="E12" s="27">
        <v>93</v>
      </c>
      <c r="F12" s="9">
        <v>0</v>
      </c>
      <c r="G12" s="8">
        <v>43</v>
      </c>
      <c r="H12" s="8">
        <v>43</v>
      </c>
      <c r="I12" s="8">
        <v>0</v>
      </c>
      <c r="J12" s="8">
        <v>16</v>
      </c>
      <c r="K12" s="8">
        <v>16</v>
      </c>
      <c r="L12" s="8">
        <v>0</v>
      </c>
      <c r="M12" s="8">
        <v>2</v>
      </c>
      <c r="N12" s="8">
        <v>0</v>
      </c>
      <c r="O12" s="8">
        <v>49</v>
      </c>
      <c r="P12" s="8">
        <v>49</v>
      </c>
      <c r="Q12" s="30"/>
      <c r="R12" s="18" t="str">
        <f t="shared" si="0"/>
        <v xml:space="preserve">     - roboty publiczne</v>
      </c>
      <c r="S12" s="8">
        <v>20</v>
      </c>
      <c r="T12" s="8">
        <v>0</v>
      </c>
      <c r="U12" s="8">
        <v>15</v>
      </c>
      <c r="V12" s="8">
        <v>0</v>
      </c>
      <c r="W12" s="8">
        <v>44</v>
      </c>
      <c r="X12" s="8">
        <v>15</v>
      </c>
      <c r="Y12" s="8">
        <v>6</v>
      </c>
      <c r="Z12" s="8">
        <v>23</v>
      </c>
      <c r="AA12" s="8">
        <v>34</v>
      </c>
      <c r="AB12" s="8">
        <v>7</v>
      </c>
      <c r="AC12" s="8">
        <v>16</v>
      </c>
      <c r="AD12" s="8">
        <v>36</v>
      </c>
      <c r="AE12" s="8">
        <v>44</v>
      </c>
      <c r="AF12" s="8">
        <v>0</v>
      </c>
      <c r="AG12" s="8">
        <v>40</v>
      </c>
    </row>
    <row r="13" spans="1:33" s="6" customFormat="1" ht="30" customHeight="1">
      <c r="A13" s="30"/>
      <c r="B13" s="19" t="s">
        <v>120</v>
      </c>
      <c r="C13" s="10">
        <v>84</v>
      </c>
      <c r="D13" s="169">
        <v>58</v>
      </c>
      <c r="E13" s="27">
        <v>26</v>
      </c>
      <c r="F13" s="9">
        <v>0</v>
      </c>
      <c r="G13" s="8">
        <v>7</v>
      </c>
      <c r="H13" s="8">
        <v>7</v>
      </c>
      <c r="I13" s="8">
        <v>0</v>
      </c>
      <c r="J13" s="8">
        <v>7</v>
      </c>
      <c r="K13" s="8">
        <v>7</v>
      </c>
      <c r="L13" s="8">
        <v>0</v>
      </c>
      <c r="M13" s="8">
        <v>1</v>
      </c>
      <c r="N13" s="8">
        <v>0</v>
      </c>
      <c r="O13" s="8">
        <v>12</v>
      </c>
      <c r="P13" s="8">
        <v>12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5</v>
      </c>
      <c r="U13" s="8">
        <v>15</v>
      </c>
      <c r="V13" s="8">
        <v>0</v>
      </c>
      <c r="W13" s="8">
        <v>0</v>
      </c>
      <c r="X13" s="8">
        <v>0</v>
      </c>
      <c r="Y13" s="8">
        <v>4</v>
      </c>
      <c r="Z13" s="8">
        <v>0</v>
      </c>
      <c r="AA13" s="8">
        <v>3</v>
      </c>
      <c r="AB13" s="8">
        <v>7</v>
      </c>
      <c r="AC13" s="8">
        <v>8</v>
      </c>
      <c r="AD13" s="8">
        <v>1</v>
      </c>
      <c r="AE13" s="8">
        <v>6</v>
      </c>
      <c r="AF13" s="8">
        <v>4</v>
      </c>
      <c r="AG13" s="8">
        <v>4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78</v>
      </c>
      <c r="D15" s="169">
        <v>76</v>
      </c>
      <c r="E15" s="27">
        <v>2</v>
      </c>
      <c r="F15" s="9">
        <v>0</v>
      </c>
      <c r="G15" s="8">
        <v>4</v>
      </c>
      <c r="H15" s="8">
        <v>4</v>
      </c>
      <c r="I15" s="8">
        <v>0</v>
      </c>
      <c r="J15" s="8">
        <v>7</v>
      </c>
      <c r="K15" s="8">
        <v>7</v>
      </c>
      <c r="L15" s="8">
        <v>0</v>
      </c>
      <c r="M15" s="8">
        <v>7</v>
      </c>
      <c r="N15" s="8">
        <v>0</v>
      </c>
      <c r="O15" s="8">
        <v>13</v>
      </c>
      <c r="P15" s="8">
        <v>13</v>
      </c>
      <c r="Q15" s="30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4</v>
      </c>
      <c r="U15" s="8">
        <v>1</v>
      </c>
      <c r="V15" s="8">
        <v>2</v>
      </c>
      <c r="W15" s="8">
        <v>5</v>
      </c>
      <c r="X15" s="8">
        <v>3</v>
      </c>
      <c r="Y15" s="8">
        <v>3</v>
      </c>
      <c r="Z15" s="8">
        <v>3</v>
      </c>
      <c r="AA15" s="8">
        <v>1</v>
      </c>
      <c r="AB15" s="8">
        <v>5</v>
      </c>
      <c r="AC15" s="8">
        <v>0</v>
      </c>
      <c r="AD15" s="8">
        <v>5</v>
      </c>
      <c r="AE15" s="8">
        <v>4</v>
      </c>
      <c r="AF15" s="8">
        <v>0</v>
      </c>
      <c r="AG15" s="8">
        <v>3</v>
      </c>
    </row>
    <row r="16" spans="1:33" s="6" customFormat="1" ht="37.5" customHeight="1">
      <c r="A16" s="30"/>
      <c r="B16" s="19" t="s">
        <v>267</v>
      </c>
      <c r="C16" s="10">
        <v>23</v>
      </c>
      <c r="D16" s="169">
        <v>18</v>
      </c>
      <c r="E16" s="27">
        <v>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5</v>
      </c>
      <c r="P16" s="8">
        <v>5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9</v>
      </c>
      <c r="Z16" s="8">
        <v>2</v>
      </c>
      <c r="AA16" s="8">
        <v>1</v>
      </c>
      <c r="AB16" s="8">
        <v>0</v>
      </c>
      <c r="AC16" s="8">
        <v>0</v>
      </c>
      <c r="AD16" s="8">
        <v>3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9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16</v>
      </c>
      <c r="D21" s="169">
        <v>4</v>
      </c>
      <c r="E21" s="27">
        <v>12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6</v>
      </c>
      <c r="AA21" s="8">
        <v>0</v>
      </c>
      <c r="AB21" s="8">
        <v>0</v>
      </c>
      <c r="AC21" s="8">
        <v>0</v>
      </c>
      <c r="AD21" s="8">
        <v>4</v>
      </c>
      <c r="AE21" s="8">
        <v>2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310</v>
      </c>
      <c r="D22" s="169">
        <v>335</v>
      </c>
      <c r="E22" s="27">
        <v>-25</v>
      </c>
      <c r="F22" s="9">
        <v>0</v>
      </c>
      <c r="G22" s="8">
        <v>15</v>
      </c>
      <c r="H22" s="8">
        <v>15</v>
      </c>
      <c r="I22" s="8">
        <v>0</v>
      </c>
      <c r="J22" s="8">
        <v>4</v>
      </c>
      <c r="K22" s="8">
        <v>4</v>
      </c>
      <c r="L22" s="8">
        <v>0</v>
      </c>
      <c r="M22" s="8">
        <v>52</v>
      </c>
      <c r="N22" s="8">
        <v>0</v>
      </c>
      <c r="O22" s="8">
        <v>11</v>
      </c>
      <c r="P22" s="8">
        <v>11</v>
      </c>
      <c r="Q22" s="31"/>
      <c r="R22" s="18" t="str">
        <f t="shared" si="0"/>
        <v xml:space="preserve">     - inne subsydiowane</v>
      </c>
      <c r="S22" s="8">
        <v>10</v>
      </c>
      <c r="T22" s="8">
        <v>25</v>
      </c>
      <c r="U22" s="8">
        <v>3</v>
      </c>
      <c r="V22" s="8">
        <v>13</v>
      </c>
      <c r="W22" s="8">
        <v>15</v>
      </c>
      <c r="X22" s="8">
        <v>18</v>
      </c>
      <c r="Y22" s="8">
        <v>23</v>
      </c>
      <c r="Z22" s="8">
        <v>20</v>
      </c>
      <c r="AA22" s="8">
        <v>13</v>
      </c>
      <c r="AB22" s="8">
        <v>13</v>
      </c>
      <c r="AC22" s="8">
        <v>8</v>
      </c>
      <c r="AD22" s="8">
        <v>25</v>
      </c>
      <c r="AE22" s="8">
        <v>12</v>
      </c>
      <c r="AF22" s="8">
        <v>14</v>
      </c>
      <c r="AG22" s="8">
        <v>16</v>
      </c>
    </row>
    <row r="23" spans="1:33" s="15" customFormat="1" ht="30" customHeight="1">
      <c r="A23" s="254" t="s">
        <v>17</v>
      </c>
      <c r="B23" s="38" t="s">
        <v>128</v>
      </c>
      <c r="C23" s="39">
        <v>291</v>
      </c>
      <c r="D23" s="205">
        <v>240</v>
      </c>
      <c r="E23" s="112">
        <v>51</v>
      </c>
      <c r="F23" s="42">
        <v>0</v>
      </c>
      <c r="G23" s="40">
        <v>13</v>
      </c>
      <c r="H23" s="40">
        <v>13</v>
      </c>
      <c r="I23" s="40">
        <v>0</v>
      </c>
      <c r="J23" s="40">
        <v>39</v>
      </c>
      <c r="K23" s="40">
        <v>39</v>
      </c>
      <c r="L23" s="40">
        <v>0</v>
      </c>
      <c r="M23" s="40">
        <v>177</v>
      </c>
      <c r="N23" s="40">
        <v>0</v>
      </c>
      <c r="O23" s="40">
        <v>21</v>
      </c>
      <c r="P23" s="40">
        <v>21</v>
      </c>
      <c r="Q23" s="254" t="str">
        <f t="shared" ref="Q23:Q28" si="1">A23</f>
        <v>2.</v>
      </c>
      <c r="R23" s="38" t="str">
        <f t="shared" si="0"/>
        <v>Rozpoczęcie szkolenia</v>
      </c>
      <c r="S23" s="40">
        <v>2</v>
      </c>
      <c r="T23" s="40">
        <v>3</v>
      </c>
      <c r="U23" s="40">
        <v>0</v>
      </c>
      <c r="V23" s="40">
        <v>0</v>
      </c>
      <c r="W23" s="40">
        <v>0</v>
      </c>
      <c r="X23" s="40">
        <v>3</v>
      </c>
      <c r="Y23" s="40">
        <v>2</v>
      </c>
      <c r="Z23" s="40">
        <v>12</v>
      </c>
      <c r="AA23" s="40">
        <v>0</v>
      </c>
      <c r="AB23" s="40">
        <v>1</v>
      </c>
      <c r="AC23" s="40">
        <v>3</v>
      </c>
      <c r="AD23" s="40">
        <v>7</v>
      </c>
      <c r="AE23" s="40">
        <v>1</v>
      </c>
      <c r="AF23" s="40">
        <v>5</v>
      </c>
      <c r="AG23" s="40">
        <v>2</v>
      </c>
    </row>
    <row r="24" spans="1:33" s="6" customFormat="1" ht="30" customHeight="1">
      <c r="A24" s="255"/>
      <c r="B24" s="19" t="s">
        <v>129</v>
      </c>
      <c r="C24" s="10">
        <v>13</v>
      </c>
      <c r="D24" s="169">
        <v>13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6</v>
      </c>
      <c r="K24" s="8">
        <v>6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5"/>
      <c r="R24" s="18" t="str">
        <f t="shared" si="0"/>
        <v xml:space="preserve">     - w tym w ramach bonu szkoleniowego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2</v>
      </c>
      <c r="AE24" s="8">
        <v>0</v>
      </c>
      <c r="AF24" s="8">
        <v>0</v>
      </c>
      <c r="AG24" s="8">
        <v>1</v>
      </c>
    </row>
    <row r="25" spans="1:33" s="15" customFormat="1" ht="30" customHeight="1">
      <c r="A25" s="254" t="s">
        <v>19</v>
      </c>
      <c r="B25" s="38" t="s">
        <v>130</v>
      </c>
      <c r="C25" s="39">
        <v>948</v>
      </c>
      <c r="D25" s="205">
        <v>894</v>
      </c>
      <c r="E25" s="112">
        <v>54</v>
      </c>
      <c r="F25" s="42">
        <v>0</v>
      </c>
      <c r="G25" s="40">
        <v>38</v>
      </c>
      <c r="H25" s="40">
        <v>38</v>
      </c>
      <c r="I25" s="40">
        <v>0</v>
      </c>
      <c r="J25" s="40">
        <v>38</v>
      </c>
      <c r="K25" s="40">
        <v>38</v>
      </c>
      <c r="L25" s="40">
        <v>0</v>
      </c>
      <c r="M25" s="40">
        <v>150</v>
      </c>
      <c r="N25" s="40">
        <v>0</v>
      </c>
      <c r="O25" s="40">
        <v>64</v>
      </c>
      <c r="P25" s="40">
        <v>64</v>
      </c>
      <c r="Q25" s="254" t="str">
        <f t="shared" si="1"/>
        <v>3.</v>
      </c>
      <c r="R25" s="38" t="str">
        <f t="shared" si="0"/>
        <v>Rozpoczęcie stażu</v>
      </c>
      <c r="S25" s="40">
        <v>18</v>
      </c>
      <c r="T25" s="40">
        <v>76</v>
      </c>
      <c r="U25" s="40">
        <v>24</v>
      </c>
      <c r="V25" s="40">
        <v>41</v>
      </c>
      <c r="W25" s="40">
        <v>84</v>
      </c>
      <c r="X25" s="40">
        <v>53</v>
      </c>
      <c r="Y25" s="40">
        <v>32</v>
      </c>
      <c r="Z25" s="40">
        <v>143</v>
      </c>
      <c r="AA25" s="40">
        <v>63</v>
      </c>
      <c r="AB25" s="40">
        <v>18</v>
      </c>
      <c r="AC25" s="40">
        <v>28</v>
      </c>
      <c r="AD25" s="40">
        <v>5</v>
      </c>
      <c r="AE25" s="40">
        <v>16</v>
      </c>
      <c r="AF25" s="40">
        <v>3</v>
      </c>
      <c r="AG25" s="40">
        <v>54</v>
      </c>
    </row>
    <row r="26" spans="1:33" s="6" customFormat="1" ht="30" customHeight="1">
      <c r="A26" s="255"/>
      <c r="B26" s="19" t="s">
        <v>131</v>
      </c>
      <c r="C26" s="10">
        <v>11</v>
      </c>
      <c r="D26" s="169">
        <v>13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4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5">
        <v>0</v>
      </c>
      <c r="E27" s="112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458</v>
      </c>
      <c r="D28" s="205">
        <v>454</v>
      </c>
      <c r="E28" s="112">
        <v>4</v>
      </c>
      <c r="F28" s="42">
        <v>0</v>
      </c>
      <c r="G28" s="40">
        <v>20</v>
      </c>
      <c r="H28" s="40">
        <v>20</v>
      </c>
      <c r="I28" s="40">
        <v>0</v>
      </c>
      <c r="J28" s="40">
        <v>20</v>
      </c>
      <c r="K28" s="40">
        <v>20</v>
      </c>
      <c r="L28" s="40">
        <v>0</v>
      </c>
      <c r="M28" s="40">
        <v>0</v>
      </c>
      <c r="N28" s="40">
        <v>0</v>
      </c>
      <c r="O28" s="40">
        <v>46</v>
      </c>
      <c r="P28" s="40">
        <v>46</v>
      </c>
      <c r="Q28" s="254" t="str">
        <f t="shared" si="1"/>
        <v>5.</v>
      </c>
      <c r="R28" s="38" t="str">
        <f t="shared" si="0"/>
        <v>Rozpoczęcie pracy społecznie użytecznej</v>
      </c>
      <c r="S28" s="40">
        <v>23</v>
      </c>
      <c r="T28" s="40">
        <v>17</v>
      </c>
      <c r="U28" s="40">
        <v>22</v>
      </c>
      <c r="V28" s="40">
        <v>16</v>
      </c>
      <c r="W28" s="40">
        <v>35</v>
      </c>
      <c r="X28" s="40">
        <v>46</v>
      </c>
      <c r="Y28" s="40">
        <v>38</v>
      </c>
      <c r="Z28" s="40">
        <v>16</v>
      </c>
      <c r="AA28" s="40">
        <v>2</v>
      </c>
      <c r="AB28" s="40">
        <v>47</v>
      </c>
      <c r="AC28" s="40">
        <v>13</v>
      </c>
      <c r="AD28" s="40">
        <v>72</v>
      </c>
      <c r="AE28" s="40">
        <v>13</v>
      </c>
      <c r="AF28" s="40">
        <v>8</v>
      </c>
      <c r="AG28" s="40">
        <v>4</v>
      </c>
    </row>
    <row r="29" spans="1:33" s="54" customFormat="1" ht="30" customHeight="1">
      <c r="A29" s="255"/>
      <c r="B29" s="19" t="s">
        <v>440</v>
      </c>
      <c r="C29" s="10">
        <v>84</v>
      </c>
      <c r="D29" s="169">
        <v>59</v>
      </c>
      <c r="E29" s="27">
        <v>25</v>
      </c>
      <c r="F29" s="9">
        <v>0</v>
      </c>
      <c r="G29" s="8">
        <v>0</v>
      </c>
      <c r="H29" s="8">
        <v>0</v>
      </c>
      <c r="I29" s="8">
        <v>0</v>
      </c>
      <c r="J29" s="8">
        <v>20</v>
      </c>
      <c r="K29" s="8">
        <v>20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19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13</v>
      </c>
      <c r="D30" s="206">
        <v>17</v>
      </c>
      <c r="E30" s="207">
        <v>-4</v>
      </c>
      <c r="F30" s="42">
        <v>0</v>
      </c>
      <c r="G30" s="40">
        <v>0</v>
      </c>
      <c r="H30" s="40">
        <v>0</v>
      </c>
      <c r="I30" s="40">
        <v>0</v>
      </c>
      <c r="J30" s="40">
        <v>1</v>
      </c>
      <c r="K30" s="40">
        <v>1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5</v>
      </c>
      <c r="T30" s="40">
        <v>0</v>
      </c>
      <c r="U30" s="40">
        <v>0</v>
      </c>
      <c r="V30" s="40">
        <v>0</v>
      </c>
      <c r="W30" s="40">
        <v>0</v>
      </c>
      <c r="X30" s="40">
        <v>7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zoomScale="70" zoomScaleNormal="70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16. BILANS BEZROBOTNYCH ZAMIESZKAŁYCH NA WSI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5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tr">
        <f>A6</f>
        <v>1.</v>
      </c>
      <c r="R6" s="18" t="str">
        <f>B6</f>
        <v>Bezrobotni według stanu w końcu roku poprzedniego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54" t="s">
        <v>17</v>
      </c>
      <c r="B7" s="38" t="s">
        <v>249</v>
      </c>
      <c r="C7" s="39">
        <v>24165</v>
      </c>
      <c r="D7" s="214">
        <v>24033</v>
      </c>
      <c r="E7" s="41">
        <v>132</v>
      </c>
      <c r="F7" s="42">
        <v>0</v>
      </c>
      <c r="G7" s="40">
        <v>1594</v>
      </c>
      <c r="H7" s="40">
        <v>1594</v>
      </c>
      <c r="I7" s="40">
        <v>0</v>
      </c>
      <c r="J7" s="40">
        <v>1503</v>
      </c>
      <c r="K7" s="40">
        <v>1503</v>
      </c>
      <c r="L7" s="40">
        <v>0</v>
      </c>
      <c r="M7" s="40">
        <v>2333</v>
      </c>
      <c r="N7" s="40">
        <v>0</v>
      </c>
      <c r="O7" s="40">
        <v>1905</v>
      </c>
      <c r="P7" s="40">
        <v>1905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1025</v>
      </c>
      <c r="T7" s="40">
        <v>972</v>
      </c>
      <c r="U7" s="40">
        <v>928</v>
      </c>
      <c r="V7" s="40">
        <v>757</v>
      </c>
      <c r="W7" s="40">
        <v>1753</v>
      </c>
      <c r="X7" s="40">
        <v>2112</v>
      </c>
      <c r="Y7" s="40">
        <v>770</v>
      </c>
      <c r="Z7" s="40">
        <v>1548</v>
      </c>
      <c r="AA7" s="40">
        <v>980</v>
      </c>
      <c r="AB7" s="40">
        <v>752</v>
      </c>
      <c r="AC7" s="40">
        <v>841</v>
      </c>
      <c r="AD7" s="40">
        <v>1519</v>
      </c>
      <c r="AE7" s="40">
        <v>955</v>
      </c>
      <c r="AF7" s="40">
        <v>555</v>
      </c>
      <c r="AG7" s="40">
        <v>1363</v>
      </c>
    </row>
    <row r="8" spans="1:33" s="6" customFormat="1" ht="30" customHeight="1">
      <c r="A8" s="256"/>
      <c r="B8" s="18" t="s">
        <v>83</v>
      </c>
      <c r="C8" s="10">
        <v>2510</v>
      </c>
      <c r="D8" s="215">
        <v>3179</v>
      </c>
      <c r="E8" s="27">
        <v>-669</v>
      </c>
      <c r="F8" s="9">
        <v>0</v>
      </c>
      <c r="G8" s="8">
        <v>251</v>
      </c>
      <c r="H8" s="8">
        <v>251</v>
      </c>
      <c r="I8" s="8">
        <v>0</v>
      </c>
      <c r="J8" s="8">
        <v>89</v>
      </c>
      <c r="K8" s="8">
        <v>89</v>
      </c>
      <c r="L8" s="8">
        <v>0</v>
      </c>
      <c r="M8" s="8">
        <v>362</v>
      </c>
      <c r="N8" s="8">
        <v>0</v>
      </c>
      <c r="O8" s="8">
        <v>186</v>
      </c>
      <c r="P8" s="8">
        <v>186</v>
      </c>
      <c r="Q8" s="256"/>
      <c r="R8" s="18" t="str">
        <f t="shared" si="0"/>
        <v>po raz pierwszy</v>
      </c>
      <c r="S8" s="8">
        <v>88</v>
      </c>
      <c r="T8" s="8">
        <v>129</v>
      </c>
      <c r="U8" s="8">
        <v>76</v>
      </c>
      <c r="V8" s="8">
        <v>92</v>
      </c>
      <c r="W8" s="8">
        <v>170</v>
      </c>
      <c r="X8" s="8">
        <v>139</v>
      </c>
      <c r="Y8" s="8">
        <v>77</v>
      </c>
      <c r="Z8" s="8">
        <v>162</v>
      </c>
      <c r="AA8" s="8">
        <v>64</v>
      </c>
      <c r="AB8" s="8">
        <v>70</v>
      </c>
      <c r="AC8" s="8">
        <v>83</v>
      </c>
      <c r="AD8" s="8">
        <v>211</v>
      </c>
      <c r="AE8" s="8">
        <v>92</v>
      </c>
      <c r="AF8" s="8">
        <v>53</v>
      </c>
      <c r="AG8" s="8">
        <v>116</v>
      </c>
    </row>
    <row r="9" spans="1:33" s="157" customFormat="1" ht="30" customHeight="1">
      <c r="A9" s="256"/>
      <c r="B9" s="156" t="s">
        <v>84</v>
      </c>
      <c r="C9" s="10">
        <v>21655</v>
      </c>
      <c r="D9" s="215">
        <v>20854</v>
      </c>
      <c r="E9" s="27">
        <v>801</v>
      </c>
      <c r="F9" s="9">
        <v>0</v>
      </c>
      <c r="G9" s="8">
        <v>1343</v>
      </c>
      <c r="H9" s="8">
        <v>1343</v>
      </c>
      <c r="I9" s="8">
        <v>0</v>
      </c>
      <c r="J9" s="8">
        <v>1414</v>
      </c>
      <c r="K9" s="8">
        <v>1414</v>
      </c>
      <c r="L9" s="8">
        <v>0</v>
      </c>
      <c r="M9" s="8">
        <v>1971</v>
      </c>
      <c r="N9" s="8">
        <v>0</v>
      </c>
      <c r="O9" s="8">
        <v>1719</v>
      </c>
      <c r="P9" s="8">
        <v>1719</v>
      </c>
      <c r="Q9" s="256"/>
      <c r="R9" s="156" t="str">
        <f t="shared" si="0"/>
        <v>po raz kolejny</v>
      </c>
      <c r="S9" s="8">
        <v>937</v>
      </c>
      <c r="T9" s="8">
        <v>843</v>
      </c>
      <c r="U9" s="8">
        <v>852</v>
      </c>
      <c r="V9" s="8">
        <v>665</v>
      </c>
      <c r="W9" s="8">
        <v>1583</v>
      </c>
      <c r="X9" s="8">
        <v>1973</v>
      </c>
      <c r="Y9" s="8">
        <v>693</v>
      </c>
      <c r="Z9" s="8">
        <v>1386</v>
      </c>
      <c r="AA9" s="8">
        <v>916</v>
      </c>
      <c r="AB9" s="8">
        <v>682</v>
      </c>
      <c r="AC9" s="8">
        <v>758</v>
      </c>
      <c r="AD9" s="8">
        <v>1308</v>
      </c>
      <c r="AE9" s="8">
        <v>863</v>
      </c>
      <c r="AF9" s="8">
        <v>502</v>
      </c>
      <c r="AG9" s="8">
        <v>1247</v>
      </c>
    </row>
    <row r="10" spans="1:33" s="157" customFormat="1" ht="30" customHeight="1">
      <c r="A10" s="256"/>
      <c r="B10" s="156" t="s">
        <v>85</v>
      </c>
      <c r="C10" s="158">
        <v>32</v>
      </c>
      <c r="D10" s="215">
        <v>46</v>
      </c>
      <c r="E10" s="27">
        <v>-14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10</v>
      </c>
      <c r="N10" s="8">
        <v>0</v>
      </c>
      <c r="O10" s="8">
        <v>3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1</v>
      </c>
      <c r="U10" s="8">
        <v>2</v>
      </c>
      <c r="V10" s="8">
        <v>1</v>
      </c>
      <c r="W10" s="8">
        <v>2</v>
      </c>
      <c r="X10" s="8">
        <v>3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1</v>
      </c>
      <c r="AE10" s="8">
        <v>0</v>
      </c>
      <c r="AF10" s="8">
        <v>5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351</v>
      </c>
      <c r="D11" s="215">
        <v>269</v>
      </c>
      <c r="E11" s="11">
        <v>82</v>
      </c>
      <c r="F11" s="9">
        <v>0</v>
      </c>
      <c r="G11" s="8">
        <v>23</v>
      </c>
      <c r="H11" s="8">
        <v>23</v>
      </c>
      <c r="I11" s="8">
        <v>0</v>
      </c>
      <c r="J11" s="8">
        <v>92</v>
      </c>
      <c r="K11" s="8">
        <v>92</v>
      </c>
      <c r="L11" s="8">
        <v>0</v>
      </c>
      <c r="M11" s="8">
        <v>4</v>
      </c>
      <c r="N11" s="8">
        <v>0</v>
      </c>
      <c r="O11" s="8">
        <v>55</v>
      </c>
      <c r="P11" s="8">
        <v>55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8</v>
      </c>
      <c r="V11" s="8">
        <v>0</v>
      </c>
      <c r="W11" s="8">
        <v>17</v>
      </c>
      <c r="X11" s="8">
        <v>45</v>
      </c>
      <c r="Y11" s="8">
        <v>0</v>
      </c>
      <c r="Z11" s="8">
        <v>1</v>
      </c>
      <c r="AA11" s="8">
        <v>6</v>
      </c>
      <c r="AB11" s="8">
        <v>7</v>
      </c>
      <c r="AC11" s="8">
        <v>52</v>
      </c>
      <c r="AD11" s="8">
        <v>0</v>
      </c>
      <c r="AE11" s="8">
        <v>2</v>
      </c>
      <c r="AF11" s="8">
        <v>0</v>
      </c>
      <c r="AG11" s="8">
        <v>38</v>
      </c>
    </row>
    <row r="12" spans="1:33" s="6" customFormat="1" ht="30" customHeight="1">
      <c r="A12" s="256"/>
      <c r="B12" s="18" t="s">
        <v>87</v>
      </c>
      <c r="C12" s="10">
        <v>2404</v>
      </c>
      <c r="D12" s="215">
        <v>1818</v>
      </c>
      <c r="E12" s="11">
        <v>586</v>
      </c>
      <c r="F12" s="9">
        <v>0</v>
      </c>
      <c r="G12" s="8">
        <v>170</v>
      </c>
      <c r="H12" s="8">
        <v>170</v>
      </c>
      <c r="I12" s="8">
        <v>0</v>
      </c>
      <c r="J12" s="8">
        <v>129</v>
      </c>
      <c r="K12" s="8">
        <v>129</v>
      </c>
      <c r="L12" s="8">
        <v>0</v>
      </c>
      <c r="M12" s="8">
        <v>244</v>
      </c>
      <c r="N12" s="8">
        <v>0</v>
      </c>
      <c r="O12" s="8">
        <v>78</v>
      </c>
      <c r="P12" s="8">
        <v>78</v>
      </c>
      <c r="Q12" s="256"/>
      <c r="R12" s="18" t="str">
        <f t="shared" si="0"/>
        <v>po stażu</v>
      </c>
      <c r="S12" s="8">
        <v>131</v>
      </c>
      <c r="T12" s="8">
        <v>93</v>
      </c>
      <c r="U12" s="8">
        <v>18</v>
      </c>
      <c r="V12" s="8">
        <v>40</v>
      </c>
      <c r="W12" s="8">
        <v>115</v>
      </c>
      <c r="X12" s="8">
        <v>327</v>
      </c>
      <c r="Y12" s="8">
        <v>88</v>
      </c>
      <c r="Z12" s="8">
        <v>164</v>
      </c>
      <c r="AA12" s="8">
        <v>236</v>
      </c>
      <c r="AB12" s="8">
        <v>126</v>
      </c>
      <c r="AC12" s="8">
        <v>89</v>
      </c>
      <c r="AD12" s="8">
        <v>117</v>
      </c>
      <c r="AE12" s="8">
        <v>71</v>
      </c>
      <c r="AF12" s="8">
        <v>20</v>
      </c>
      <c r="AG12" s="8">
        <v>148</v>
      </c>
    </row>
    <row r="13" spans="1:33" s="6" customFormat="1" ht="30" customHeight="1">
      <c r="A13" s="256"/>
      <c r="B13" s="18" t="s">
        <v>88</v>
      </c>
      <c r="C13" s="10">
        <v>2</v>
      </c>
      <c r="D13" s="215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432</v>
      </c>
      <c r="D14" s="215">
        <v>452</v>
      </c>
      <c r="E14" s="11">
        <v>-20</v>
      </c>
      <c r="F14" s="9">
        <v>0</v>
      </c>
      <c r="G14" s="8">
        <v>14</v>
      </c>
      <c r="H14" s="8">
        <v>14</v>
      </c>
      <c r="I14" s="8">
        <v>0</v>
      </c>
      <c r="J14" s="8">
        <v>98</v>
      </c>
      <c r="K14" s="8">
        <v>98</v>
      </c>
      <c r="L14" s="8">
        <v>0</v>
      </c>
      <c r="M14" s="8">
        <v>191</v>
      </c>
      <c r="N14" s="8">
        <v>0</v>
      </c>
      <c r="O14" s="8">
        <v>23</v>
      </c>
      <c r="P14" s="8">
        <v>23</v>
      </c>
      <c r="Q14" s="256"/>
      <c r="R14" s="18" t="str">
        <f t="shared" si="0"/>
        <v>po szkoleniu</v>
      </c>
      <c r="S14" s="8">
        <v>3</v>
      </c>
      <c r="T14" s="8">
        <v>3</v>
      </c>
      <c r="U14" s="8">
        <v>1</v>
      </c>
      <c r="V14" s="8">
        <v>2</v>
      </c>
      <c r="W14" s="8">
        <v>0</v>
      </c>
      <c r="X14" s="8">
        <v>2</v>
      </c>
      <c r="Y14" s="8">
        <v>9</v>
      </c>
      <c r="Z14" s="8">
        <v>5</v>
      </c>
      <c r="AA14" s="8">
        <v>4</v>
      </c>
      <c r="AB14" s="8">
        <v>7</v>
      </c>
      <c r="AC14" s="8">
        <v>13</v>
      </c>
      <c r="AD14" s="8">
        <v>6</v>
      </c>
      <c r="AE14" s="8">
        <v>40</v>
      </c>
      <c r="AF14" s="8">
        <v>10</v>
      </c>
      <c r="AG14" s="8">
        <v>1</v>
      </c>
    </row>
    <row r="15" spans="1:33" s="6" customFormat="1" ht="30" customHeight="1">
      <c r="A15" s="255"/>
      <c r="B15" s="18" t="s">
        <v>90</v>
      </c>
      <c r="C15" s="10">
        <v>252</v>
      </c>
      <c r="D15" s="215">
        <v>156</v>
      </c>
      <c r="E15" s="11">
        <v>96</v>
      </c>
      <c r="F15" s="9">
        <v>0</v>
      </c>
      <c r="G15" s="8">
        <v>8</v>
      </c>
      <c r="H15" s="8">
        <v>8</v>
      </c>
      <c r="I15" s="8">
        <v>0</v>
      </c>
      <c r="J15" s="8">
        <v>0</v>
      </c>
      <c r="K15" s="8">
        <v>0</v>
      </c>
      <c r="L15" s="8">
        <v>0</v>
      </c>
      <c r="M15" s="8">
        <v>22</v>
      </c>
      <c r="N15" s="8">
        <v>0</v>
      </c>
      <c r="O15" s="8">
        <v>11</v>
      </c>
      <c r="P15" s="8">
        <v>11</v>
      </c>
      <c r="Q15" s="255"/>
      <c r="R15" s="18" t="str">
        <f t="shared" si="0"/>
        <v>po pracach społecznie użytecznych</v>
      </c>
      <c r="S15" s="8">
        <v>0</v>
      </c>
      <c r="T15" s="8">
        <v>2</v>
      </c>
      <c r="U15" s="8">
        <v>0</v>
      </c>
      <c r="V15" s="8">
        <v>10</v>
      </c>
      <c r="W15" s="8">
        <v>1</v>
      </c>
      <c r="X15" s="8">
        <v>148</v>
      </c>
      <c r="Y15" s="8">
        <v>2</v>
      </c>
      <c r="Z15" s="8">
        <v>9</v>
      </c>
      <c r="AA15" s="8">
        <v>2</v>
      </c>
      <c r="AB15" s="8">
        <v>4</v>
      </c>
      <c r="AC15" s="8">
        <v>5</v>
      </c>
      <c r="AD15" s="8">
        <v>0</v>
      </c>
      <c r="AE15" s="8">
        <v>24</v>
      </c>
      <c r="AF15" s="8">
        <v>2</v>
      </c>
      <c r="AG15" s="8">
        <v>2</v>
      </c>
    </row>
    <row r="16" spans="1:33" s="15" customFormat="1" ht="30" customHeight="1">
      <c r="A16" s="30" t="s">
        <v>19</v>
      </c>
      <c r="B16" s="38" t="s">
        <v>251</v>
      </c>
      <c r="C16" s="39">
        <v>25271</v>
      </c>
      <c r="D16" s="214">
        <v>27087</v>
      </c>
      <c r="E16" s="41">
        <v>-1816</v>
      </c>
      <c r="F16" s="42">
        <v>0</v>
      </c>
      <c r="G16" s="40">
        <v>1631</v>
      </c>
      <c r="H16" s="40">
        <v>1631</v>
      </c>
      <c r="I16" s="40">
        <v>0</v>
      </c>
      <c r="J16" s="40">
        <v>1446</v>
      </c>
      <c r="K16" s="40">
        <v>1446</v>
      </c>
      <c r="L16" s="40">
        <v>0</v>
      </c>
      <c r="M16" s="40">
        <v>2437</v>
      </c>
      <c r="N16" s="40">
        <v>0</v>
      </c>
      <c r="O16" s="40">
        <v>2199</v>
      </c>
      <c r="P16" s="40">
        <v>2199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1022</v>
      </c>
      <c r="T16" s="40">
        <v>1058</v>
      </c>
      <c r="U16" s="40">
        <v>991</v>
      </c>
      <c r="V16" s="40">
        <v>951</v>
      </c>
      <c r="W16" s="40">
        <v>1664</v>
      </c>
      <c r="X16" s="40">
        <v>2203</v>
      </c>
      <c r="Y16" s="40">
        <v>859</v>
      </c>
      <c r="Z16" s="40">
        <v>1479</v>
      </c>
      <c r="AA16" s="40">
        <v>1083</v>
      </c>
      <c r="AB16" s="40">
        <v>911</v>
      </c>
      <c r="AC16" s="40">
        <v>944</v>
      </c>
      <c r="AD16" s="40">
        <v>1569</v>
      </c>
      <c r="AE16" s="40">
        <v>966</v>
      </c>
      <c r="AF16" s="40">
        <v>567</v>
      </c>
      <c r="AG16" s="40">
        <v>1291</v>
      </c>
    </row>
    <row r="17" spans="1:33" s="6" customFormat="1" ht="30" customHeight="1">
      <c r="A17" s="30" t="s">
        <v>103</v>
      </c>
      <c r="B17" s="18" t="s">
        <v>252</v>
      </c>
      <c r="C17" s="10">
        <v>13225</v>
      </c>
      <c r="D17" s="215">
        <v>12886</v>
      </c>
      <c r="E17" s="11">
        <v>339</v>
      </c>
      <c r="F17" s="9">
        <v>0</v>
      </c>
      <c r="G17" s="8">
        <v>772</v>
      </c>
      <c r="H17" s="8">
        <v>772</v>
      </c>
      <c r="I17" s="8">
        <v>0</v>
      </c>
      <c r="J17" s="8">
        <v>765</v>
      </c>
      <c r="K17" s="8">
        <v>765</v>
      </c>
      <c r="L17" s="8">
        <v>0</v>
      </c>
      <c r="M17" s="8">
        <v>1114</v>
      </c>
      <c r="N17" s="8">
        <v>0</v>
      </c>
      <c r="O17" s="8">
        <v>1112</v>
      </c>
      <c r="P17" s="8">
        <v>1112</v>
      </c>
      <c r="Q17" s="30" t="str">
        <f t="shared" ref="Q17:Q30" si="1">A17</f>
        <v>3a.</v>
      </c>
      <c r="R17" s="18" t="str">
        <f t="shared" si="0"/>
        <v>podjęcia pracy razem*</v>
      </c>
      <c r="S17" s="8">
        <v>563</v>
      </c>
      <c r="T17" s="8">
        <v>528</v>
      </c>
      <c r="U17" s="8">
        <v>536</v>
      </c>
      <c r="V17" s="8">
        <v>424</v>
      </c>
      <c r="W17" s="8">
        <v>917</v>
      </c>
      <c r="X17" s="8">
        <v>965</v>
      </c>
      <c r="Y17" s="8">
        <v>490</v>
      </c>
      <c r="Z17" s="8">
        <v>781</v>
      </c>
      <c r="AA17" s="8">
        <v>581</v>
      </c>
      <c r="AB17" s="8">
        <v>515</v>
      </c>
      <c r="AC17" s="8">
        <v>566</v>
      </c>
      <c r="AD17" s="8">
        <v>875</v>
      </c>
      <c r="AE17" s="8">
        <v>619</v>
      </c>
      <c r="AF17" s="8">
        <v>338</v>
      </c>
      <c r="AG17" s="8">
        <v>764</v>
      </c>
    </row>
    <row r="18" spans="1:33" s="6" customFormat="1" ht="30" customHeight="1">
      <c r="A18" s="30"/>
      <c r="B18" s="18" t="s">
        <v>114</v>
      </c>
      <c r="C18" s="10">
        <v>10354</v>
      </c>
      <c r="D18" s="215">
        <v>10663</v>
      </c>
      <c r="E18" s="11">
        <v>-309</v>
      </c>
      <c r="F18" s="9">
        <v>0</v>
      </c>
      <c r="G18" s="8">
        <v>634</v>
      </c>
      <c r="H18" s="8">
        <v>634</v>
      </c>
      <c r="I18" s="8">
        <v>0</v>
      </c>
      <c r="J18" s="8">
        <v>526</v>
      </c>
      <c r="K18" s="8">
        <v>526</v>
      </c>
      <c r="L18" s="8">
        <v>0</v>
      </c>
      <c r="M18" s="8">
        <v>934</v>
      </c>
      <c r="N18" s="8">
        <v>0</v>
      </c>
      <c r="O18" s="8">
        <v>793</v>
      </c>
      <c r="P18" s="8">
        <v>793</v>
      </c>
      <c r="Q18" s="30"/>
      <c r="R18" s="18" t="str">
        <f t="shared" si="0"/>
        <v>praca niesubsydiowana</v>
      </c>
      <c r="S18" s="8">
        <v>486</v>
      </c>
      <c r="T18" s="8">
        <v>471</v>
      </c>
      <c r="U18" s="8">
        <v>361</v>
      </c>
      <c r="V18" s="8">
        <v>353</v>
      </c>
      <c r="W18" s="8">
        <v>687</v>
      </c>
      <c r="X18" s="8">
        <v>739</v>
      </c>
      <c r="Y18" s="8">
        <v>368</v>
      </c>
      <c r="Z18" s="8">
        <v>657</v>
      </c>
      <c r="AA18" s="8">
        <v>462</v>
      </c>
      <c r="AB18" s="8">
        <v>392</v>
      </c>
      <c r="AC18" s="8">
        <v>430</v>
      </c>
      <c r="AD18" s="8">
        <v>717</v>
      </c>
      <c r="AE18" s="8">
        <v>450</v>
      </c>
      <c r="AF18" s="8">
        <v>249</v>
      </c>
      <c r="AG18" s="8">
        <v>645</v>
      </c>
    </row>
    <row r="19" spans="1:33" s="6" customFormat="1" ht="30" customHeight="1">
      <c r="A19" s="30"/>
      <c r="B19" s="18" t="s">
        <v>115</v>
      </c>
      <c r="C19" s="10">
        <v>2871</v>
      </c>
      <c r="D19" s="215">
        <v>2223</v>
      </c>
      <c r="E19" s="11">
        <v>648</v>
      </c>
      <c r="F19" s="9">
        <v>0</v>
      </c>
      <c r="G19" s="8">
        <v>138</v>
      </c>
      <c r="H19" s="8">
        <v>138</v>
      </c>
      <c r="I19" s="8">
        <v>0</v>
      </c>
      <c r="J19" s="8">
        <v>239</v>
      </c>
      <c r="K19" s="8">
        <v>239</v>
      </c>
      <c r="L19" s="8">
        <v>0</v>
      </c>
      <c r="M19" s="8">
        <v>180</v>
      </c>
      <c r="N19" s="8">
        <v>0</v>
      </c>
      <c r="O19" s="8">
        <v>319</v>
      </c>
      <c r="P19" s="8">
        <v>319</v>
      </c>
      <c r="Q19" s="30"/>
      <c r="R19" s="18" t="str">
        <f t="shared" si="0"/>
        <v>praca subsydiowana</v>
      </c>
      <c r="S19" s="8">
        <v>77</v>
      </c>
      <c r="T19" s="8">
        <v>57</v>
      </c>
      <c r="U19" s="8">
        <v>175</v>
      </c>
      <c r="V19" s="8">
        <v>71</v>
      </c>
      <c r="W19" s="8">
        <v>230</v>
      </c>
      <c r="X19" s="8">
        <v>226</v>
      </c>
      <c r="Y19" s="8">
        <v>122</v>
      </c>
      <c r="Z19" s="8">
        <v>124</v>
      </c>
      <c r="AA19" s="8">
        <v>119</v>
      </c>
      <c r="AB19" s="8">
        <v>123</v>
      </c>
      <c r="AC19" s="8">
        <v>136</v>
      </c>
      <c r="AD19" s="8">
        <v>158</v>
      </c>
      <c r="AE19" s="8">
        <v>169</v>
      </c>
      <c r="AF19" s="8">
        <v>89</v>
      </c>
      <c r="AG19" s="8">
        <v>119</v>
      </c>
    </row>
    <row r="20" spans="1:33" s="6" customFormat="1" ht="30" customHeight="1">
      <c r="A20" s="30" t="s">
        <v>104</v>
      </c>
      <c r="B20" s="18" t="s">
        <v>102</v>
      </c>
      <c r="C20" s="10">
        <v>4463</v>
      </c>
      <c r="D20" s="215">
        <v>5160</v>
      </c>
      <c r="E20" s="11">
        <v>-697</v>
      </c>
      <c r="F20" s="9">
        <v>0</v>
      </c>
      <c r="G20" s="8">
        <v>180</v>
      </c>
      <c r="H20" s="8">
        <v>180</v>
      </c>
      <c r="I20" s="8">
        <v>0</v>
      </c>
      <c r="J20" s="8">
        <v>312</v>
      </c>
      <c r="K20" s="8">
        <v>312</v>
      </c>
      <c r="L20" s="8">
        <v>0</v>
      </c>
      <c r="M20" s="8">
        <v>609</v>
      </c>
      <c r="N20" s="8">
        <v>0</v>
      </c>
      <c r="O20" s="8">
        <v>490</v>
      </c>
      <c r="P20" s="8">
        <v>490</v>
      </c>
      <c r="Q20" s="30" t="str">
        <f t="shared" si="1"/>
        <v>3b.</v>
      </c>
      <c r="R20" s="18" t="str">
        <f t="shared" si="0"/>
        <v>rozpoczęcie innych form aktywizacji*</v>
      </c>
      <c r="S20" s="8">
        <v>179</v>
      </c>
      <c r="T20" s="8">
        <v>196</v>
      </c>
      <c r="U20" s="8">
        <v>159</v>
      </c>
      <c r="V20" s="8">
        <v>226</v>
      </c>
      <c r="W20" s="8">
        <v>132</v>
      </c>
      <c r="X20" s="8">
        <v>558</v>
      </c>
      <c r="Y20" s="8">
        <v>146</v>
      </c>
      <c r="Z20" s="8">
        <v>215</v>
      </c>
      <c r="AA20" s="8">
        <v>286</v>
      </c>
      <c r="AB20" s="8">
        <v>137</v>
      </c>
      <c r="AC20" s="8">
        <v>182</v>
      </c>
      <c r="AD20" s="8">
        <v>130</v>
      </c>
      <c r="AE20" s="8">
        <v>125</v>
      </c>
      <c r="AF20" s="8">
        <v>89</v>
      </c>
      <c r="AG20" s="8">
        <v>112</v>
      </c>
    </row>
    <row r="21" spans="1:33" s="6" customFormat="1" ht="56.25">
      <c r="A21" s="30" t="s">
        <v>105</v>
      </c>
      <c r="B21" s="18" t="s">
        <v>438</v>
      </c>
      <c r="C21" s="10">
        <v>734</v>
      </c>
      <c r="D21" s="215">
        <v>523</v>
      </c>
      <c r="E21" s="11">
        <v>211</v>
      </c>
      <c r="F21" s="9">
        <v>0</v>
      </c>
      <c r="G21" s="8">
        <v>102</v>
      </c>
      <c r="H21" s="8">
        <v>102</v>
      </c>
      <c r="I21" s="8">
        <v>0</v>
      </c>
      <c r="J21" s="8">
        <v>28</v>
      </c>
      <c r="K21" s="8">
        <v>28</v>
      </c>
      <c r="L21" s="8">
        <v>0</v>
      </c>
      <c r="M21" s="8">
        <v>28</v>
      </c>
      <c r="N21" s="8">
        <v>0</v>
      </c>
      <c r="O21" s="8">
        <v>67</v>
      </c>
      <c r="P21" s="8">
        <v>67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30</v>
      </c>
      <c r="T21" s="8">
        <v>61</v>
      </c>
      <c r="U21" s="8">
        <v>59</v>
      </c>
      <c r="V21" s="8">
        <v>31</v>
      </c>
      <c r="W21" s="8">
        <v>3</v>
      </c>
      <c r="X21" s="8">
        <v>180</v>
      </c>
      <c r="Y21" s="8">
        <v>28</v>
      </c>
      <c r="Z21" s="8">
        <v>5</v>
      </c>
      <c r="AA21" s="8">
        <v>2</v>
      </c>
      <c r="AB21" s="8">
        <v>18</v>
      </c>
      <c r="AC21" s="8">
        <v>5</v>
      </c>
      <c r="AD21" s="8">
        <v>19</v>
      </c>
      <c r="AE21" s="8">
        <v>7</v>
      </c>
      <c r="AF21" s="8">
        <v>6</v>
      </c>
      <c r="AG21" s="8">
        <v>55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5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3517</v>
      </c>
      <c r="D23" s="215">
        <v>5136</v>
      </c>
      <c r="E23" s="11">
        <v>-1619</v>
      </c>
      <c r="F23" s="9">
        <v>0</v>
      </c>
      <c r="G23" s="8">
        <v>418</v>
      </c>
      <c r="H23" s="8">
        <v>418</v>
      </c>
      <c r="I23" s="8">
        <v>0</v>
      </c>
      <c r="J23" s="8">
        <v>102</v>
      </c>
      <c r="K23" s="8">
        <v>102</v>
      </c>
      <c r="L23" s="8">
        <v>0</v>
      </c>
      <c r="M23" s="8">
        <v>378</v>
      </c>
      <c r="N23" s="8">
        <v>0</v>
      </c>
      <c r="O23" s="8">
        <v>234</v>
      </c>
      <c r="P23" s="8">
        <v>234</v>
      </c>
      <c r="Q23" s="30" t="str">
        <f t="shared" si="1"/>
        <v>3e.</v>
      </c>
      <c r="R23" s="18" t="str">
        <f t="shared" si="0"/>
        <v>niepotwierdzenie gotowości do pracy</v>
      </c>
      <c r="S23" s="8">
        <v>144</v>
      </c>
      <c r="T23" s="8">
        <v>152</v>
      </c>
      <c r="U23" s="8">
        <v>113</v>
      </c>
      <c r="V23" s="8">
        <v>117</v>
      </c>
      <c r="W23" s="8">
        <v>386</v>
      </c>
      <c r="X23" s="8">
        <v>241</v>
      </c>
      <c r="Y23" s="8">
        <v>74</v>
      </c>
      <c r="Z23" s="8">
        <v>182</v>
      </c>
      <c r="AA23" s="8">
        <v>45</v>
      </c>
      <c r="AB23" s="8">
        <v>114</v>
      </c>
      <c r="AC23" s="8">
        <v>102</v>
      </c>
      <c r="AD23" s="8">
        <v>321</v>
      </c>
      <c r="AE23" s="8">
        <v>106</v>
      </c>
      <c r="AF23" s="8">
        <v>69</v>
      </c>
      <c r="AG23" s="8">
        <v>219</v>
      </c>
    </row>
    <row r="24" spans="1:33" s="6" customFormat="1" ht="30" customHeight="1">
      <c r="A24" s="30" t="s">
        <v>108</v>
      </c>
      <c r="B24" s="18" t="s">
        <v>94</v>
      </c>
      <c r="C24" s="10">
        <v>2014</v>
      </c>
      <c r="D24" s="215">
        <v>1844</v>
      </c>
      <c r="E24" s="11">
        <v>170</v>
      </c>
      <c r="F24" s="9">
        <v>0</v>
      </c>
      <c r="G24" s="8">
        <v>62</v>
      </c>
      <c r="H24" s="8">
        <v>62</v>
      </c>
      <c r="I24" s="8">
        <v>0</v>
      </c>
      <c r="J24" s="8">
        <v>163</v>
      </c>
      <c r="K24" s="8">
        <v>163</v>
      </c>
      <c r="L24" s="8">
        <v>0</v>
      </c>
      <c r="M24" s="8">
        <v>188</v>
      </c>
      <c r="N24" s="8">
        <v>0</v>
      </c>
      <c r="O24" s="8">
        <v>191</v>
      </c>
      <c r="P24" s="178">
        <v>191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63</v>
      </c>
      <c r="T24" s="8">
        <v>69</v>
      </c>
      <c r="U24" s="8">
        <v>69</v>
      </c>
      <c r="V24" s="8">
        <v>102</v>
      </c>
      <c r="W24" s="8">
        <v>140</v>
      </c>
      <c r="X24" s="8">
        <v>177</v>
      </c>
      <c r="Y24" s="8">
        <v>75</v>
      </c>
      <c r="Z24" s="8">
        <v>138</v>
      </c>
      <c r="AA24" s="8">
        <v>124</v>
      </c>
      <c r="AB24" s="8">
        <v>90</v>
      </c>
      <c r="AC24" s="8">
        <v>60</v>
      </c>
      <c r="AD24" s="8">
        <v>122</v>
      </c>
      <c r="AE24" s="8">
        <v>65</v>
      </c>
      <c r="AF24" s="8">
        <v>45</v>
      </c>
      <c r="AG24" s="8">
        <v>71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215">
        <v>9</v>
      </c>
      <c r="E25" s="11">
        <v>-5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99</v>
      </c>
      <c r="D26" s="215">
        <v>100</v>
      </c>
      <c r="E26" s="11">
        <v>-1</v>
      </c>
      <c r="F26" s="9">
        <v>0</v>
      </c>
      <c r="G26" s="8">
        <v>4</v>
      </c>
      <c r="H26" s="8">
        <v>4</v>
      </c>
      <c r="I26" s="8">
        <v>0</v>
      </c>
      <c r="J26" s="8">
        <v>7</v>
      </c>
      <c r="K26" s="8">
        <v>7</v>
      </c>
      <c r="L26" s="8">
        <v>0</v>
      </c>
      <c r="M26" s="8">
        <v>11</v>
      </c>
      <c r="N26" s="8">
        <v>0</v>
      </c>
      <c r="O26" s="8">
        <v>13</v>
      </c>
      <c r="P26" s="8">
        <v>13</v>
      </c>
      <c r="Q26" s="30" t="str">
        <f t="shared" si="1"/>
        <v>3h.</v>
      </c>
      <c r="R26" s="18" t="str">
        <f t="shared" si="0"/>
        <v>osiągnięcie wieku emerytalnego</v>
      </c>
      <c r="S26" s="8">
        <v>0</v>
      </c>
      <c r="T26" s="8">
        <v>2</v>
      </c>
      <c r="U26" s="8">
        <v>6</v>
      </c>
      <c r="V26" s="8">
        <v>3</v>
      </c>
      <c r="W26" s="8">
        <v>10</v>
      </c>
      <c r="X26" s="8">
        <v>6</v>
      </c>
      <c r="Y26" s="8">
        <v>1</v>
      </c>
      <c r="Z26" s="8">
        <v>1</v>
      </c>
      <c r="AA26" s="8">
        <v>3</v>
      </c>
      <c r="AB26" s="8">
        <v>5</v>
      </c>
      <c r="AC26" s="8">
        <v>9</v>
      </c>
      <c r="AD26" s="8">
        <v>7</v>
      </c>
      <c r="AE26" s="8">
        <v>2</v>
      </c>
      <c r="AF26" s="8">
        <v>5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124</v>
      </c>
      <c r="D27" s="215">
        <v>312</v>
      </c>
      <c r="E27" s="11">
        <v>-188</v>
      </c>
      <c r="F27" s="9">
        <v>0</v>
      </c>
      <c r="G27" s="8">
        <v>10</v>
      </c>
      <c r="H27" s="8">
        <v>10</v>
      </c>
      <c r="I27" s="8">
        <v>0</v>
      </c>
      <c r="J27" s="8">
        <v>6</v>
      </c>
      <c r="K27" s="8">
        <v>6</v>
      </c>
      <c r="L27" s="8">
        <v>0</v>
      </c>
      <c r="M27" s="8">
        <v>14</v>
      </c>
      <c r="N27" s="8">
        <v>0</v>
      </c>
      <c r="O27" s="8">
        <v>8</v>
      </c>
      <c r="P27" s="8">
        <v>8</v>
      </c>
      <c r="Q27" s="30" t="str">
        <f t="shared" si="1"/>
        <v>3i.</v>
      </c>
      <c r="R27" s="18" t="str">
        <f t="shared" si="0"/>
        <v>nabycie praw emerytalnych lub rentowych</v>
      </c>
      <c r="S27" s="8">
        <v>3</v>
      </c>
      <c r="T27" s="8">
        <v>5</v>
      </c>
      <c r="U27" s="8">
        <v>5</v>
      </c>
      <c r="V27" s="8">
        <v>3</v>
      </c>
      <c r="W27" s="8">
        <v>14</v>
      </c>
      <c r="X27" s="8">
        <v>6</v>
      </c>
      <c r="Y27" s="8">
        <v>8</v>
      </c>
      <c r="Z27" s="8">
        <v>3</v>
      </c>
      <c r="AA27" s="8">
        <v>3</v>
      </c>
      <c r="AB27" s="8">
        <v>2</v>
      </c>
      <c r="AC27" s="8">
        <v>3</v>
      </c>
      <c r="AD27" s="8">
        <v>12</v>
      </c>
      <c r="AE27" s="8">
        <v>6</v>
      </c>
      <c r="AF27" s="8">
        <v>1</v>
      </c>
      <c r="AG27" s="8">
        <v>12</v>
      </c>
    </row>
    <row r="28" spans="1:33" s="6" customFormat="1" ht="30" customHeight="1">
      <c r="A28" s="30" t="s">
        <v>112</v>
      </c>
      <c r="B28" s="18" t="s">
        <v>98</v>
      </c>
      <c r="C28" s="10">
        <v>164</v>
      </c>
      <c r="D28" s="215">
        <v>179</v>
      </c>
      <c r="E28" s="11">
        <v>-15</v>
      </c>
      <c r="F28" s="9">
        <v>0</v>
      </c>
      <c r="G28" s="8">
        <v>27</v>
      </c>
      <c r="H28" s="8">
        <v>27</v>
      </c>
      <c r="I28" s="8">
        <v>0</v>
      </c>
      <c r="J28" s="8">
        <v>2</v>
      </c>
      <c r="K28" s="8">
        <v>2</v>
      </c>
      <c r="L28" s="8">
        <v>0</v>
      </c>
      <c r="M28" s="8">
        <v>17</v>
      </c>
      <c r="N28" s="8">
        <v>0</v>
      </c>
      <c r="O28" s="8">
        <v>4</v>
      </c>
      <c r="P28" s="8">
        <v>4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7</v>
      </c>
      <c r="T28" s="8">
        <v>9</v>
      </c>
      <c r="U28" s="8">
        <v>2</v>
      </c>
      <c r="V28" s="8">
        <v>6</v>
      </c>
      <c r="W28" s="8">
        <v>19</v>
      </c>
      <c r="X28" s="8">
        <v>2</v>
      </c>
      <c r="Y28" s="8">
        <v>4</v>
      </c>
      <c r="Z28" s="8">
        <v>13</v>
      </c>
      <c r="AA28" s="8">
        <v>2</v>
      </c>
      <c r="AB28" s="8">
        <v>5</v>
      </c>
      <c r="AC28" s="8">
        <v>3</v>
      </c>
      <c r="AD28" s="8">
        <v>21</v>
      </c>
      <c r="AE28" s="8">
        <v>7</v>
      </c>
      <c r="AF28" s="8">
        <v>2</v>
      </c>
      <c r="AG28" s="8">
        <v>12</v>
      </c>
    </row>
    <row r="29" spans="1:33" s="6" customFormat="1" ht="30" customHeight="1">
      <c r="A29" s="31" t="s">
        <v>126</v>
      </c>
      <c r="B29" s="18" t="s">
        <v>99</v>
      </c>
      <c r="C29" s="10">
        <v>927</v>
      </c>
      <c r="D29" s="215">
        <v>938</v>
      </c>
      <c r="E29" s="11">
        <v>-11</v>
      </c>
      <c r="F29" s="9">
        <v>0</v>
      </c>
      <c r="G29" s="8">
        <v>56</v>
      </c>
      <c r="H29" s="8">
        <v>56</v>
      </c>
      <c r="I29" s="8">
        <v>0</v>
      </c>
      <c r="J29" s="8">
        <v>61</v>
      </c>
      <c r="K29" s="8">
        <v>61</v>
      </c>
      <c r="L29" s="8">
        <v>0</v>
      </c>
      <c r="M29" s="8">
        <v>78</v>
      </c>
      <c r="N29" s="8">
        <v>0</v>
      </c>
      <c r="O29" s="8">
        <v>80</v>
      </c>
      <c r="P29" s="8">
        <v>80</v>
      </c>
      <c r="Q29" s="31" t="str">
        <f t="shared" si="1"/>
        <v>3k.</v>
      </c>
      <c r="R29" s="18" t="str">
        <f t="shared" si="0"/>
        <v xml:space="preserve">inne przyczyny </v>
      </c>
      <c r="S29" s="8">
        <v>33</v>
      </c>
      <c r="T29" s="8">
        <v>36</v>
      </c>
      <c r="U29" s="8">
        <v>41</v>
      </c>
      <c r="V29" s="8">
        <v>39</v>
      </c>
      <c r="W29" s="8">
        <v>42</v>
      </c>
      <c r="X29" s="8">
        <v>67</v>
      </c>
      <c r="Y29" s="8">
        <v>33</v>
      </c>
      <c r="Z29" s="8">
        <v>141</v>
      </c>
      <c r="AA29" s="8">
        <v>37</v>
      </c>
      <c r="AB29" s="8">
        <v>25</v>
      </c>
      <c r="AC29" s="8">
        <v>14</v>
      </c>
      <c r="AD29" s="8">
        <v>62</v>
      </c>
      <c r="AE29" s="8">
        <v>29</v>
      </c>
      <c r="AF29" s="8">
        <v>12</v>
      </c>
      <c r="AG29" s="8">
        <v>41</v>
      </c>
    </row>
    <row r="30" spans="1:33" s="45" customFormat="1" ht="30" customHeight="1">
      <c r="A30" s="269" t="s">
        <v>22</v>
      </c>
      <c r="B30" s="38" t="s">
        <v>100</v>
      </c>
      <c r="C30" s="39">
        <v>49431</v>
      </c>
      <c r="D30" s="214">
        <v>56118</v>
      </c>
      <c r="E30" s="41">
        <v>-6687</v>
      </c>
      <c r="F30" s="42">
        <v>0</v>
      </c>
      <c r="G30" s="40">
        <v>2549</v>
      </c>
      <c r="H30" s="40">
        <v>2549</v>
      </c>
      <c r="I30" s="40">
        <v>0</v>
      </c>
      <c r="J30" s="40">
        <v>2117</v>
      </c>
      <c r="K30" s="40">
        <v>2117</v>
      </c>
      <c r="L30" s="40">
        <v>0</v>
      </c>
      <c r="M30" s="40">
        <v>4246</v>
      </c>
      <c r="N30" s="40">
        <v>0</v>
      </c>
      <c r="O30" s="40">
        <v>5878</v>
      </c>
      <c r="P30" s="40">
        <v>5878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2099</v>
      </c>
      <c r="T30" s="40">
        <v>1989</v>
      </c>
      <c r="U30" s="40">
        <v>1892</v>
      </c>
      <c r="V30" s="40">
        <v>1628</v>
      </c>
      <c r="W30" s="40">
        <v>4223</v>
      </c>
      <c r="X30" s="40">
        <v>3580</v>
      </c>
      <c r="Y30" s="40">
        <v>1602</v>
      </c>
      <c r="Z30" s="40">
        <v>2954</v>
      </c>
      <c r="AA30" s="40">
        <v>2502</v>
      </c>
      <c r="AB30" s="40">
        <v>1524</v>
      </c>
      <c r="AC30" s="40">
        <v>1529</v>
      </c>
      <c r="AD30" s="40">
        <v>2959</v>
      </c>
      <c r="AE30" s="40">
        <v>2110</v>
      </c>
      <c r="AF30" s="40">
        <v>1442</v>
      </c>
      <c r="AG30" s="40">
        <v>2608</v>
      </c>
    </row>
    <row r="31" spans="1:33" s="55" customFormat="1" ht="30" customHeight="1" thickBot="1">
      <c r="A31" s="270"/>
      <c r="B31" s="18" t="s">
        <v>113</v>
      </c>
      <c r="C31" s="12">
        <v>6436</v>
      </c>
      <c r="D31" s="217">
        <v>8188</v>
      </c>
      <c r="E31" s="14">
        <v>-1752</v>
      </c>
      <c r="F31" s="9">
        <v>0</v>
      </c>
      <c r="G31" s="8">
        <v>461</v>
      </c>
      <c r="H31" s="8">
        <v>461</v>
      </c>
      <c r="I31" s="8">
        <v>0</v>
      </c>
      <c r="J31" s="8">
        <v>155</v>
      </c>
      <c r="K31" s="8">
        <v>155</v>
      </c>
      <c r="L31" s="8">
        <v>0</v>
      </c>
      <c r="M31" s="8">
        <v>690</v>
      </c>
      <c r="N31" s="8">
        <v>0</v>
      </c>
      <c r="O31" s="8">
        <v>703</v>
      </c>
      <c r="P31" s="8">
        <v>703</v>
      </c>
      <c r="Q31" s="255"/>
      <c r="R31" s="53" t="str">
        <f t="shared" si="0"/>
        <v>w tym zarejestrowani po raz pierwszy</v>
      </c>
      <c r="S31" s="8">
        <v>235</v>
      </c>
      <c r="T31" s="8">
        <v>248</v>
      </c>
      <c r="U31" s="8">
        <v>217</v>
      </c>
      <c r="V31" s="8">
        <v>272</v>
      </c>
      <c r="W31" s="8">
        <v>525</v>
      </c>
      <c r="X31" s="8">
        <v>392</v>
      </c>
      <c r="Y31" s="8">
        <v>224</v>
      </c>
      <c r="Z31" s="8">
        <v>377</v>
      </c>
      <c r="AA31" s="8">
        <v>384</v>
      </c>
      <c r="AB31" s="8">
        <v>152</v>
      </c>
      <c r="AC31" s="8">
        <v>182</v>
      </c>
      <c r="AD31" s="8">
        <v>413</v>
      </c>
      <c r="AE31" s="8">
        <v>314</v>
      </c>
      <c r="AF31" s="8">
        <v>213</v>
      </c>
      <c r="AG31" s="8">
        <v>279</v>
      </c>
    </row>
    <row r="32" spans="1:33" s="25" customFormat="1" ht="18.75">
      <c r="A32" s="47" t="s">
        <v>155</v>
      </c>
      <c r="Q32" s="47" t="str">
        <f>A32</f>
        <v>* szczegóły w tabeli 17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557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17. PODJĘCIA PRACY I AKTYWIZACJA BEZROBOTNYCH ZAMIESZKAŁYCH NA WSI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253</v>
      </c>
      <c r="C6" s="39">
        <f>H6+K6+L6+M6+P6+SUM(S6:AG6)</f>
        <v>13225</v>
      </c>
      <c r="D6" s="214">
        <f>'[1]ns 2'!$H16</f>
        <v>12886</v>
      </c>
      <c r="E6" s="112">
        <f>IF(D6="b.d.","x",C6-D6)</f>
        <v>339</v>
      </c>
      <c r="F6" s="42">
        <f>'[2]ns 2'!$H16</f>
        <v>0</v>
      </c>
      <c r="G6" s="40">
        <f>'[3]ns 2'!$H16</f>
        <v>772</v>
      </c>
      <c r="H6" s="40">
        <f>F6+G6</f>
        <v>772</v>
      </c>
      <c r="I6" s="40">
        <f>'[4]ns 2'!$H16</f>
        <v>0</v>
      </c>
      <c r="J6" s="40">
        <f>'[5]ns 2'!$H16</f>
        <v>765</v>
      </c>
      <c r="K6" s="40">
        <f>I6+J6</f>
        <v>765</v>
      </c>
      <c r="L6" s="40">
        <f>'[6]ns 2'!$H16</f>
        <v>0</v>
      </c>
      <c r="M6" s="40">
        <f>'[7]ns 2'!$H16</f>
        <v>1114</v>
      </c>
      <c r="N6" s="40">
        <f>'[8]ns 2'!$H16</f>
        <v>0</v>
      </c>
      <c r="O6" s="40">
        <f>'[9]ns 2'!$H16</f>
        <v>1112</v>
      </c>
      <c r="P6" s="40">
        <f>N6+O6</f>
        <v>1112</v>
      </c>
      <c r="Q6" s="29" t="str">
        <f>A6</f>
        <v>1.</v>
      </c>
      <c r="R6" s="38" t="str">
        <f>B6</f>
        <v>Podjęcia pracy od początku roku razem</v>
      </c>
      <c r="S6" s="40">
        <f>'[10]ns 2'!$H16</f>
        <v>563</v>
      </c>
      <c r="T6" s="40">
        <f>'[11]ns 2'!$H16</f>
        <v>528</v>
      </c>
      <c r="U6" s="40">
        <f>'[12]ns 2'!$H16</f>
        <v>536</v>
      </c>
      <c r="V6" s="40">
        <f>'[13]ns 2'!$H16</f>
        <v>424</v>
      </c>
      <c r="W6" s="40">
        <f>'[14]ns 2'!$H16</f>
        <v>917</v>
      </c>
      <c r="X6" s="40">
        <f>'[15]ns 2'!$H16</f>
        <v>965</v>
      </c>
      <c r="Y6" s="40">
        <f>'[16]ns 2'!$H16</f>
        <v>490</v>
      </c>
      <c r="Z6" s="40">
        <f>'[17]ns 2'!$H16</f>
        <v>781</v>
      </c>
      <c r="AA6" s="40">
        <f>'[18]ns 2'!$H16</f>
        <v>581</v>
      </c>
      <c r="AB6" s="40">
        <f>'[19]ns 2'!$H16</f>
        <v>515</v>
      </c>
      <c r="AC6" s="40">
        <f>'[20]ns 2'!$H16</f>
        <v>566</v>
      </c>
      <c r="AD6" s="40">
        <f>'[21]ns 2'!$H16</f>
        <v>875</v>
      </c>
      <c r="AE6" s="40">
        <f>'[22]ns 2'!$H16</f>
        <v>619</v>
      </c>
      <c r="AF6" s="40">
        <f>'[23]ns 2'!$H16</f>
        <v>338</v>
      </c>
      <c r="AG6" s="40">
        <f>'[24]ns 2'!$H16</f>
        <v>764</v>
      </c>
    </row>
    <row r="7" spans="1:33" s="6" customFormat="1" ht="30" customHeight="1">
      <c r="A7" s="30" t="s">
        <v>188</v>
      </c>
      <c r="B7" s="18" t="s">
        <v>271</v>
      </c>
      <c r="C7" s="10">
        <f t="shared" ref="C7:C30" si="0">H7+K7+L7+M7+P7+SUM(S7:AG7)</f>
        <v>10354</v>
      </c>
      <c r="D7" s="215">
        <f>'[1]ns 2'!$H17</f>
        <v>10663</v>
      </c>
      <c r="E7" s="27">
        <f t="shared" ref="E7:E30" si="1">IF(D7="b.d.","x",C7-D7)</f>
        <v>-309</v>
      </c>
      <c r="F7" s="9">
        <f>'[2]ns 2'!$H17</f>
        <v>0</v>
      </c>
      <c r="G7" s="8">
        <f>'[3]ns 2'!$H17</f>
        <v>634</v>
      </c>
      <c r="H7" s="8">
        <f t="shared" ref="H7:H30" si="2">F7+G7</f>
        <v>634</v>
      </c>
      <c r="I7" s="8">
        <f>'[4]ns 2'!$H17</f>
        <v>0</v>
      </c>
      <c r="J7" s="8">
        <f>'[5]ns 2'!$H17</f>
        <v>526</v>
      </c>
      <c r="K7" s="8">
        <f t="shared" ref="K7:K30" si="3">I7+J7</f>
        <v>526</v>
      </c>
      <c r="L7" s="8">
        <f>'[6]ns 2'!$H17</f>
        <v>0</v>
      </c>
      <c r="M7" s="8">
        <f>'[7]ns 2'!$H17</f>
        <v>934</v>
      </c>
      <c r="N7" s="8">
        <f>'[8]ns 2'!$H17</f>
        <v>0</v>
      </c>
      <c r="O7" s="8">
        <f>'[9]ns 2'!$H17</f>
        <v>793</v>
      </c>
      <c r="P7" s="8">
        <f t="shared" ref="P7:P30" si="4">N7+O7</f>
        <v>793</v>
      </c>
      <c r="Q7" s="30" t="str">
        <f>A7</f>
        <v>1a.</v>
      </c>
      <c r="R7" s="18" t="str">
        <f t="shared" ref="R7:R30" si="5">B7</f>
        <v>niesubsydiowana</v>
      </c>
      <c r="S7" s="8">
        <f>'[10]ns 2'!$H17</f>
        <v>486</v>
      </c>
      <c r="T7" s="8">
        <f>'[11]ns 2'!$H17</f>
        <v>471</v>
      </c>
      <c r="U7" s="8">
        <f>'[12]ns 2'!$H17</f>
        <v>361</v>
      </c>
      <c r="V7" s="8">
        <f>'[13]ns 2'!$H17</f>
        <v>353</v>
      </c>
      <c r="W7" s="8">
        <f>'[14]ns 2'!$H17</f>
        <v>687</v>
      </c>
      <c r="X7" s="8">
        <f>'[15]ns 2'!$H17</f>
        <v>739</v>
      </c>
      <c r="Y7" s="8">
        <f>'[16]ns 2'!$H17</f>
        <v>368</v>
      </c>
      <c r="Z7" s="8">
        <f>'[17]ns 2'!$H17</f>
        <v>657</v>
      </c>
      <c r="AA7" s="8">
        <f>'[18]ns 2'!$H17</f>
        <v>462</v>
      </c>
      <c r="AB7" s="8">
        <f>'[19]ns 2'!$H17</f>
        <v>392</v>
      </c>
      <c r="AC7" s="8">
        <f>'[20]ns 2'!$H17</f>
        <v>430</v>
      </c>
      <c r="AD7" s="8">
        <f>'[21]ns 2'!$H17</f>
        <v>717</v>
      </c>
      <c r="AE7" s="8">
        <f>'[22]ns 2'!$H17</f>
        <v>450</v>
      </c>
      <c r="AF7" s="8">
        <f>'[23]ns 2'!$H17</f>
        <v>249</v>
      </c>
      <c r="AG7" s="8">
        <f>'[24]ns 2'!$H17</f>
        <v>645</v>
      </c>
    </row>
    <row r="8" spans="1:33" s="6" customFormat="1" ht="30" customHeight="1">
      <c r="A8" s="30"/>
      <c r="B8" s="19" t="s">
        <v>127</v>
      </c>
      <c r="C8" s="10">
        <f t="shared" si="0"/>
        <v>279</v>
      </c>
      <c r="D8" s="215">
        <f>'[1]ns 2'!$H18</f>
        <v>349</v>
      </c>
      <c r="E8" s="27">
        <f t="shared" si="1"/>
        <v>-70</v>
      </c>
      <c r="F8" s="9">
        <f>'[2]ns 2'!$H18</f>
        <v>0</v>
      </c>
      <c r="G8" s="8">
        <f>'[3]ns 2'!$H18</f>
        <v>22</v>
      </c>
      <c r="H8" s="8">
        <f t="shared" si="2"/>
        <v>22</v>
      </c>
      <c r="I8" s="8">
        <f>'[4]ns 2'!$H18</f>
        <v>0</v>
      </c>
      <c r="J8" s="8">
        <f>'[5]ns 2'!$H18</f>
        <v>7</v>
      </c>
      <c r="K8" s="8">
        <f t="shared" si="3"/>
        <v>7</v>
      </c>
      <c r="L8" s="8">
        <f>'[6]ns 2'!$H18</f>
        <v>0</v>
      </c>
      <c r="M8" s="8">
        <f>'[7]ns 2'!$H18</f>
        <v>52</v>
      </c>
      <c r="N8" s="8">
        <f>'[8]ns 2'!$H18</f>
        <v>0</v>
      </c>
      <c r="O8" s="8">
        <f>'[9]ns 2'!$H18</f>
        <v>18</v>
      </c>
      <c r="P8" s="8">
        <f t="shared" si="4"/>
        <v>18</v>
      </c>
      <c r="Q8" s="30"/>
      <c r="R8" s="18" t="str">
        <f t="shared" si="5"/>
        <v xml:space="preserve">     - działalność gospodarcza (niesubsydiowana)</v>
      </c>
      <c r="S8" s="8">
        <f>'[10]ns 2'!$H18</f>
        <v>12</v>
      </c>
      <c r="T8" s="8">
        <f>'[11]ns 2'!$H18</f>
        <v>12</v>
      </c>
      <c r="U8" s="8">
        <f>'[12]ns 2'!$H18</f>
        <v>9</v>
      </c>
      <c r="V8" s="8">
        <f>'[13]ns 2'!$H18</f>
        <v>7</v>
      </c>
      <c r="W8" s="8">
        <f>'[14]ns 2'!$H18</f>
        <v>18</v>
      </c>
      <c r="X8" s="8">
        <f>'[15]ns 2'!$H18</f>
        <v>15</v>
      </c>
      <c r="Y8" s="8">
        <f>'[16]ns 2'!$H18</f>
        <v>4</v>
      </c>
      <c r="Z8" s="8">
        <f>'[17]ns 2'!$H18</f>
        <v>13</v>
      </c>
      <c r="AA8" s="8">
        <f>'[18]ns 2'!$H18</f>
        <v>18</v>
      </c>
      <c r="AB8" s="8">
        <f>'[19]ns 2'!$H18</f>
        <v>7</v>
      </c>
      <c r="AC8" s="8">
        <f>'[20]ns 2'!$H18</f>
        <v>11</v>
      </c>
      <c r="AD8" s="8">
        <f>'[21]ns 2'!$H18</f>
        <v>15</v>
      </c>
      <c r="AE8" s="8">
        <f>'[22]ns 2'!$H18</f>
        <v>18</v>
      </c>
      <c r="AF8" s="8">
        <f>'[23]ns 2'!$H18</f>
        <v>8</v>
      </c>
      <c r="AG8" s="8">
        <f>'[24]ns 2'!$H18</f>
        <v>13</v>
      </c>
    </row>
    <row r="9" spans="1:33" s="157" customFormat="1" ht="30" customHeight="1">
      <c r="A9" s="166"/>
      <c r="B9" s="155" t="s">
        <v>117</v>
      </c>
      <c r="C9" s="10">
        <f t="shared" si="0"/>
        <v>279</v>
      </c>
      <c r="D9" s="215">
        <f>'[1]ns 2'!$H19</f>
        <v>159</v>
      </c>
      <c r="E9" s="27">
        <f t="shared" si="1"/>
        <v>120</v>
      </c>
      <c r="F9" s="9">
        <f>'[2]ns 2'!$H19</f>
        <v>0</v>
      </c>
      <c r="G9" s="8">
        <f>'[3]ns 2'!$H19</f>
        <v>0</v>
      </c>
      <c r="H9" s="8">
        <f t="shared" si="2"/>
        <v>0</v>
      </c>
      <c r="I9" s="8">
        <f>'[4]ns 2'!$H19</f>
        <v>0</v>
      </c>
      <c r="J9" s="8">
        <f>'[5]ns 2'!$H19</f>
        <v>142</v>
      </c>
      <c r="K9" s="8">
        <f t="shared" si="3"/>
        <v>142</v>
      </c>
      <c r="L9" s="8">
        <f>'[6]ns 2'!$H19</f>
        <v>0</v>
      </c>
      <c r="M9" s="8">
        <f>'[7]ns 2'!$H19</f>
        <v>0</v>
      </c>
      <c r="N9" s="8">
        <f>'[8]ns 2'!$H19</f>
        <v>0</v>
      </c>
      <c r="O9" s="8">
        <f>'[9]ns 2'!$H19</f>
        <v>0</v>
      </c>
      <c r="P9" s="8">
        <f t="shared" si="4"/>
        <v>0</v>
      </c>
      <c r="Q9" s="166"/>
      <c r="R9" s="156" t="str">
        <f t="shared" si="5"/>
        <v xml:space="preserve">    - praca sezonowa</v>
      </c>
      <c r="S9" s="8">
        <f>'[10]ns 2'!$H19</f>
        <v>0</v>
      </c>
      <c r="T9" s="8">
        <f>'[11]ns 2'!$H19</f>
        <v>86</v>
      </c>
      <c r="U9" s="8">
        <f>'[12]ns 2'!$H19</f>
        <v>0</v>
      </c>
      <c r="V9" s="8">
        <f>'[13]ns 2'!$H19</f>
        <v>50</v>
      </c>
      <c r="W9" s="8">
        <f>'[14]ns 2'!$H19</f>
        <v>0</v>
      </c>
      <c r="X9" s="8">
        <f>'[15]ns 2'!$H19</f>
        <v>0</v>
      </c>
      <c r="Y9" s="8">
        <f>'[16]ns 2'!$H19</f>
        <v>1</v>
      </c>
      <c r="Z9" s="8">
        <f>'[17]ns 2'!$H19</f>
        <v>0</v>
      </c>
      <c r="AA9" s="8">
        <f>'[18]ns 2'!$H19</f>
        <v>0</v>
      </c>
      <c r="AB9" s="8">
        <f>'[19]ns 2'!$H19</f>
        <v>0</v>
      </c>
      <c r="AC9" s="8">
        <f>'[20]ns 2'!$H19</f>
        <v>0</v>
      </c>
      <c r="AD9" s="8">
        <f>'[21]ns 2'!$H19</f>
        <v>0</v>
      </c>
      <c r="AE9" s="8">
        <f>'[22]ns 2'!$H19</f>
        <v>0</v>
      </c>
      <c r="AF9" s="8">
        <f>'[23]ns 2'!$H19</f>
        <v>0</v>
      </c>
      <c r="AG9" s="8">
        <f>'[24]ns 2'!$H19</f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f t="shared" si="0"/>
        <v>2871</v>
      </c>
      <c r="D10" s="215">
        <f>'[1]ns 2'!$H20</f>
        <v>2223</v>
      </c>
      <c r="E10" s="27">
        <f t="shared" si="1"/>
        <v>648</v>
      </c>
      <c r="F10" s="9">
        <f>'[2]ns 2'!$H20</f>
        <v>0</v>
      </c>
      <c r="G10" s="8">
        <f>'[3]ns 2'!$H20</f>
        <v>138</v>
      </c>
      <c r="H10" s="8">
        <f t="shared" si="2"/>
        <v>138</v>
      </c>
      <c r="I10" s="8">
        <f>'[4]ns 2'!$H20</f>
        <v>0</v>
      </c>
      <c r="J10" s="8">
        <f>'[5]ns 2'!$H20</f>
        <v>239</v>
      </c>
      <c r="K10" s="8">
        <f t="shared" si="3"/>
        <v>239</v>
      </c>
      <c r="L10" s="8">
        <f>'[6]ns 2'!$H20</f>
        <v>0</v>
      </c>
      <c r="M10" s="8">
        <f>'[7]ns 2'!$H20</f>
        <v>180</v>
      </c>
      <c r="N10" s="8">
        <f>'[8]ns 2'!$H20</f>
        <v>0</v>
      </c>
      <c r="O10" s="8">
        <f>'[9]ns 2'!$H20</f>
        <v>319</v>
      </c>
      <c r="P10" s="8">
        <f t="shared" si="4"/>
        <v>319</v>
      </c>
      <c r="Q10" s="166" t="str">
        <f>A10</f>
        <v>1b.</v>
      </c>
      <c r="R10" s="156" t="str">
        <f t="shared" si="5"/>
        <v>subsydiowana</v>
      </c>
      <c r="S10" s="8">
        <f>'[10]ns 2'!$H20</f>
        <v>77</v>
      </c>
      <c r="T10" s="8">
        <f>'[11]ns 2'!$H20</f>
        <v>57</v>
      </c>
      <c r="U10" s="8">
        <f>'[12]ns 2'!$H20</f>
        <v>175</v>
      </c>
      <c r="V10" s="8">
        <f>'[13]ns 2'!$H20</f>
        <v>71</v>
      </c>
      <c r="W10" s="8">
        <f>'[14]ns 2'!$H20</f>
        <v>230</v>
      </c>
      <c r="X10" s="8">
        <f>'[15]ns 2'!$H20</f>
        <v>226</v>
      </c>
      <c r="Y10" s="8">
        <f>'[16]ns 2'!$H20</f>
        <v>122</v>
      </c>
      <c r="Z10" s="8">
        <f>'[17]ns 2'!$H20</f>
        <v>124</v>
      </c>
      <c r="AA10" s="8">
        <f>'[18]ns 2'!$H20</f>
        <v>119</v>
      </c>
      <c r="AB10" s="8">
        <f>'[19]ns 2'!$H20</f>
        <v>123</v>
      </c>
      <c r="AC10" s="8">
        <f>'[20]ns 2'!$H20</f>
        <v>136</v>
      </c>
      <c r="AD10" s="8">
        <f>'[21]ns 2'!$H20</f>
        <v>158</v>
      </c>
      <c r="AE10" s="8">
        <f>'[22]ns 2'!$H20</f>
        <v>169</v>
      </c>
      <c r="AF10" s="8">
        <f>'[23]ns 2'!$H20</f>
        <v>89</v>
      </c>
      <c r="AG10" s="8">
        <f>'[24]ns 2'!$H20</f>
        <v>119</v>
      </c>
    </row>
    <row r="11" spans="1:33" s="6" customFormat="1" ht="30" customHeight="1">
      <c r="A11" s="30"/>
      <c r="B11" s="19" t="s">
        <v>118</v>
      </c>
      <c r="C11" s="10">
        <f t="shared" si="0"/>
        <v>551</v>
      </c>
      <c r="D11" s="215">
        <f>'[1]ns 2'!$H21</f>
        <v>626</v>
      </c>
      <c r="E11" s="27">
        <f t="shared" si="1"/>
        <v>-75</v>
      </c>
      <c r="F11" s="9">
        <f>'[2]ns 2'!$H21</f>
        <v>0</v>
      </c>
      <c r="G11" s="8">
        <f>'[3]ns 2'!$H21</f>
        <v>8</v>
      </c>
      <c r="H11" s="8">
        <f t="shared" si="2"/>
        <v>8</v>
      </c>
      <c r="I11" s="8">
        <f>'[4]ns 2'!$H21</f>
        <v>0</v>
      </c>
      <c r="J11" s="8">
        <f>'[5]ns 2'!$H21</f>
        <v>10</v>
      </c>
      <c r="K11" s="8">
        <f t="shared" si="3"/>
        <v>10</v>
      </c>
      <c r="L11" s="8">
        <f>'[6]ns 2'!$H21</f>
        <v>0</v>
      </c>
      <c r="M11" s="8">
        <f>'[7]ns 2'!$H21</f>
        <v>68</v>
      </c>
      <c r="N11" s="8">
        <f>'[8]ns 2'!$H21</f>
        <v>0</v>
      </c>
      <c r="O11" s="8">
        <f>'[9]ns 2'!$H21</f>
        <v>13</v>
      </c>
      <c r="P11" s="8">
        <f t="shared" si="4"/>
        <v>13</v>
      </c>
      <c r="Q11" s="30"/>
      <c r="R11" s="18" t="str">
        <f t="shared" si="5"/>
        <v xml:space="preserve">     - prace interwencyjne</v>
      </c>
      <c r="S11" s="8">
        <f>'[10]ns 2'!$H21</f>
        <v>0</v>
      </c>
      <c r="T11" s="8">
        <f>'[11]ns 2'!$H21</f>
        <v>3</v>
      </c>
      <c r="U11" s="8">
        <f>'[12]ns 2'!$H21</f>
        <v>78</v>
      </c>
      <c r="V11" s="8">
        <f>'[13]ns 2'!$H21</f>
        <v>25</v>
      </c>
      <c r="W11" s="8">
        <f>'[14]ns 2'!$H21</f>
        <v>64</v>
      </c>
      <c r="X11" s="8">
        <f>'[15]ns 2'!$H21</f>
        <v>68</v>
      </c>
      <c r="Y11" s="8">
        <f>'[16]ns 2'!$H21</f>
        <v>29</v>
      </c>
      <c r="Z11" s="8">
        <f>'[17]ns 2'!$H21</f>
        <v>0</v>
      </c>
      <c r="AA11" s="8">
        <f>'[18]ns 2'!$H21</f>
        <v>9</v>
      </c>
      <c r="AB11" s="8">
        <f>'[19]ns 2'!$H21</f>
        <v>33</v>
      </c>
      <c r="AC11" s="8">
        <f>'[20]ns 2'!$H21</f>
        <v>40</v>
      </c>
      <c r="AD11" s="8">
        <f>'[21]ns 2'!$H21</f>
        <v>34</v>
      </c>
      <c r="AE11" s="8">
        <f>'[22]ns 2'!$H21</f>
        <v>26</v>
      </c>
      <c r="AF11" s="8">
        <f>'[23]ns 2'!$H21</f>
        <v>28</v>
      </c>
      <c r="AG11" s="8">
        <f>'[24]ns 2'!$H21</f>
        <v>15</v>
      </c>
    </row>
    <row r="12" spans="1:33" s="6" customFormat="1" ht="30" customHeight="1">
      <c r="A12" s="30"/>
      <c r="B12" s="19" t="s">
        <v>119</v>
      </c>
      <c r="C12" s="10">
        <f t="shared" si="0"/>
        <v>1001</v>
      </c>
      <c r="D12" s="215">
        <f>'[1]ns 2'!$H22</f>
        <v>1034</v>
      </c>
      <c r="E12" s="27">
        <f t="shared" si="1"/>
        <v>-33</v>
      </c>
      <c r="F12" s="9">
        <f>'[2]ns 2'!$H22</f>
        <v>0</v>
      </c>
      <c r="G12" s="8">
        <f>'[3]ns 2'!$H22</f>
        <v>68</v>
      </c>
      <c r="H12" s="8">
        <f t="shared" si="2"/>
        <v>68</v>
      </c>
      <c r="I12" s="8">
        <f>'[4]ns 2'!$H22</f>
        <v>0</v>
      </c>
      <c r="J12" s="8">
        <f>'[5]ns 2'!$H22</f>
        <v>148</v>
      </c>
      <c r="K12" s="8">
        <f t="shared" si="3"/>
        <v>148</v>
      </c>
      <c r="L12" s="8">
        <f>'[6]ns 2'!$H22</f>
        <v>0</v>
      </c>
      <c r="M12" s="8">
        <f>'[7]ns 2'!$H22</f>
        <v>6</v>
      </c>
      <c r="N12" s="8">
        <f>'[8]ns 2'!$H22</f>
        <v>0</v>
      </c>
      <c r="O12" s="8">
        <f>'[9]ns 2'!$H22</f>
        <v>164</v>
      </c>
      <c r="P12" s="8">
        <f t="shared" si="4"/>
        <v>164</v>
      </c>
      <c r="Q12" s="30"/>
      <c r="R12" s="18" t="str">
        <f t="shared" si="5"/>
        <v xml:space="preserve">     - roboty publiczne</v>
      </c>
      <c r="S12" s="8">
        <f>'[10]ns 2'!$H22</f>
        <v>22</v>
      </c>
      <c r="T12" s="8">
        <f>'[11]ns 2'!$H22</f>
        <v>0</v>
      </c>
      <c r="U12" s="8">
        <f>'[12]ns 2'!$H22</f>
        <v>32</v>
      </c>
      <c r="V12" s="8">
        <f>'[13]ns 2'!$H22</f>
        <v>0</v>
      </c>
      <c r="W12" s="8">
        <f>'[14]ns 2'!$H22</f>
        <v>114</v>
      </c>
      <c r="X12" s="8">
        <f>'[15]ns 2'!$H22</f>
        <v>83</v>
      </c>
      <c r="Y12" s="8">
        <f>'[16]ns 2'!$H22</f>
        <v>9</v>
      </c>
      <c r="Z12" s="8">
        <f>'[17]ns 2'!$H22</f>
        <v>54</v>
      </c>
      <c r="AA12" s="8">
        <f>'[18]ns 2'!$H22</f>
        <v>57</v>
      </c>
      <c r="AB12" s="8">
        <f>'[19]ns 2'!$H22</f>
        <v>12</v>
      </c>
      <c r="AC12" s="8">
        <f>'[20]ns 2'!$H22</f>
        <v>56</v>
      </c>
      <c r="AD12" s="8">
        <f>'[21]ns 2'!$H22</f>
        <v>41</v>
      </c>
      <c r="AE12" s="8">
        <f>'[22]ns 2'!$H22</f>
        <v>58</v>
      </c>
      <c r="AF12" s="8">
        <f>'[23]ns 2'!$H22</f>
        <v>0</v>
      </c>
      <c r="AG12" s="8">
        <f>'[24]ns 2'!$H22</f>
        <v>77</v>
      </c>
    </row>
    <row r="13" spans="1:33" s="6" customFormat="1" ht="30" customHeight="1">
      <c r="A13" s="30"/>
      <c r="B13" s="19" t="s">
        <v>120</v>
      </c>
      <c r="C13" s="10">
        <f t="shared" si="0"/>
        <v>169</v>
      </c>
      <c r="D13" s="215">
        <f>'[1]ns 2'!$H23</f>
        <v>69</v>
      </c>
      <c r="E13" s="27">
        <f t="shared" si="1"/>
        <v>100</v>
      </c>
      <c r="F13" s="9">
        <f>'[2]ns 2'!$H23</f>
        <v>0</v>
      </c>
      <c r="G13" s="8">
        <f>'[3]ns 2'!$H23</f>
        <v>12</v>
      </c>
      <c r="H13" s="8">
        <f t="shared" si="2"/>
        <v>12</v>
      </c>
      <c r="I13" s="8">
        <f>'[4]ns 2'!$H23</f>
        <v>0</v>
      </c>
      <c r="J13" s="8">
        <f>'[5]ns 2'!$H23</f>
        <v>12</v>
      </c>
      <c r="K13" s="8">
        <f t="shared" si="3"/>
        <v>12</v>
      </c>
      <c r="L13" s="8">
        <f>'[6]ns 2'!$H23</f>
        <v>0</v>
      </c>
      <c r="M13" s="8">
        <f>'[7]ns 2'!$H23</f>
        <v>1</v>
      </c>
      <c r="N13" s="8">
        <f>'[8]ns 2'!$H23</f>
        <v>0</v>
      </c>
      <c r="O13" s="8">
        <f>'[9]ns 2'!$H23</f>
        <v>33</v>
      </c>
      <c r="P13" s="8">
        <f t="shared" si="4"/>
        <v>33</v>
      </c>
      <c r="Q13" s="30"/>
      <c r="R13" s="18" t="str">
        <f t="shared" si="5"/>
        <v xml:space="preserve">     - działalność gospodarcza (subsydiowana)</v>
      </c>
      <c r="S13" s="8">
        <f>'[10]ns 2'!$H23</f>
        <v>9</v>
      </c>
      <c r="T13" s="8">
        <f>'[11]ns 2'!$H23</f>
        <v>5</v>
      </c>
      <c r="U13" s="8">
        <f>'[12]ns 2'!$H23</f>
        <v>15</v>
      </c>
      <c r="V13" s="8">
        <f>'[13]ns 2'!$H23</f>
        <v>0</v>
      </c>
      <c r="W13" s="8">
        <f>'[14]ns 2'!$H23</f>
        <v>1</v>
      </c>
      <c r="X13" s="8">
        <f>'[15]ns 2'!$H23</f>
        <v>7</v>
      </c>
      <c r="Y13" s="8">
        <f>'[16]ns 2'!$H23</f>
        <v>9</v>
      </c>
      <c r="Z13" s="8">
        <f>'[17]ns 2'!$H23</f>
        <v>0</v>
      </c>
      <c r="AA13" s="8">
        <f>'[18]ns 2'!$H23</f>
        <v>3</v>
      </c>
      <c r="AB13" s="8">
        <f>'[19]ns 2'!$H23</f>
        <v>13</v>
      </c>
      <c r="AC13" s="8">
        <f>'[20]ns 2'!$H23</f>
        <v>8</v>
      </c>
      <c r="AD13" s="8">
        <f>'[21]ns 2'!$H23</f>
        <v>18</v>
      </c>
      <c r="AE13" s="8">
        <f>'[22]ns 2'!$H23</f>
        <v>10</v>
      </c>
      <c r="AF13" s="8">
        <f>'[23]ns 2'!$H23</f>
        <v>9</v>
      </c>
      <c r="AG13" s="8">
        <f>'[24]ns 2'!$H23</f>
        <v>4</v>
      </c>
    </row>
    <row r="14" spans="1:33" s="6" customFormat="1" ht="30" customHeight="1">
      <c r="A14" s="30"/>
      <c r="B14" s="19" t="s">
        <v>121</v>
      </c>
      <c r="C14" s="10">
        <f t="shared" si="0"/>
        <v>1</v>
      </c>
      <c r="D14" s="215">
        <f>'[1]ns 2'!$H24</f>
        <v>1</v>
      </c>
      <c r="E14" s="27">
        <f t="shared" si="1"/>
        <v>0</v>
      </c>
      <c r="F14" s="9">
        <f>'[2]ns 2'!$H24</f>
        <v>0</v>
      </c>
      <c r="G14" s="8">
        <f>'[3]ns 2'!$H24</f>
        <v>0</v>
      </c>
      <c r="H14" s="8">
        <f t="shared" si="2"/>
        <v>0</v>
      </c>
      <c r="I14" s="8">
        <f>'[4]ns 2'!$H24</f>
        <v>0</v>
      </c>
      <c r="J14" s="8">
        <f>'[5]ns 2'!$H24</f>
        <v>0</v>
      </c>
      <c r="K14" s="8">
        <f t="shared" si="3"/>
        <v>0</v>
      </c>
      <c r="L14" s="8">
        <f>'[6]ns 2'!$H24</f>
        <v>0</v>
      </c>
      <c r="M14" s="8">
        <f>'[7]ns 2'!$H24</f>
        <v>0</v>
      </c>
      <c r="N14" s="8">
        <f>'[8]ns 2'!$H24</f>
        <v>0</v>
      </c>
      <c r="O14" s="8">
        <f>'[9]ns 2'!$H24</f>
        <v>0</v>
      </c>
      <c r="P14" s="8">
        <f t="shared" si="4"/>
        <v>0</v>
      </c>
      <c r="Q14" s="30"/>
      <c r="R14" s="18" t="str">
        <f t="shared" si="5"/>
        <v xml:space="preserve">          - w tym w ramach bonu na zasiedlenie</v>
      </c>
      <c r="S14" s="8">
        <f>'[10]ns 2'!$H24</f>
        <v>0</v>
      </c>
      <c r="T14" s="8">
        <f>'[11]ns 2'!$H24</f>
        <v>1</v>
      </c>
      <c r="U14" s="8">
        <f>'[12]ns 2'!$H24</f>
        <v>0</v>
      </c>
      <c r="V14" s="8">
        <f>'[13]ns 2'!$H24</f>
        <v>0</v>
      </c>
      <c r="W14" s="8">
        <f>'[14]ns 2'!$H24</f>
        <v>0</v>
      </c>
      <c r="X14" s="8">
        <f>'[15]ns 2'!$H24</f>
        <v>0</v>
      </c>
      <c r="Y14" s="8">
        <f>'[16]ns 2'!$H24</f>
        <v>0</v>
      </c>
      <c r="Z14" s="8">
        <f>'[17]ns 2'!$H24</f>
        <v>0</v>
      </c>
      <c r="AA14" s="8">
        <f>'[18]ns 2'!$H24</f>
        <v>0</v>
      </c>
      <c r="AB14" s="8">
        <f>'[19]ns 2'!$H24</f>
        <v>0</v>
      </c>
      <c r="AC14" s="8">
        <f>'[20]ns 2'!$H24</f>
        <v>0</v>
      </c>
      <c r="AD14" s="8">
        <f>'[21]ns 2'!$H24</f>
        <v>0</v>
      </c>
      <c r="AE14" s="8">
        <f>'[22]ns 2'!$H24</f>
        <v>0</v>
      </c>
      <c r="AF14" s="8">
        <f>'[23]ns 2'!$H24</f>
        <v>0</v>
      </c>
      <c r="AG14" s="8">
        <f>'[24]ns 2'!$H24</f>
        <v>0</v>
      </c>
    </row>
    <row r="15" spans="1:33" s="6" customFormat="1" ht="37.5" customHeight="1">
      <c r="A15" s="30"/>
      <c r="B15" s="19" t="s">
        <v>266</v>
      </c>
      <c r="C15" s="10">
        <f t="shared" si="0"/>
        <v>271</v>
      </c>
      <c r="D15" s="215">
        <f>'[1]ns 2'!$H25</f>
        <v>363</v>
      </c>
      <c r="E15" s="27">
        <f t="shared" si="1"/>
        <v>-92</v>
      </c>
      <c r="F15" s="9">
        <f>'[2]ns 2'!$H25</f>
        <v>0</v>
      </c>
      <c r="G15" s="8">
        <f>'[3]ns 2'!$H25</f>
        <v>17</v>
      </c>
      <c r="H15" s="8">
        <f t="shared" si="2"/>
        <v>17</v>
      </c>
      <c r="I15" s="8">
        <f>'[4]ns 2'!$H25</f>
        <v>0</v>
      </c>
      <c r="J15" s="8">
        <f>'[5]ns 2'!$H25</f>
        <v>34</v>
      </c>
      <c r="K15" s="8">
        <f t="shared" si="3"/>
        <v>34</v>
      </c>
      <c r="L15" s="8">
        <f>'[6]ns 2'!$H25</f>
        <v>0</v>
      </c>
      <c r="M15" s="8">
        <f>'[7]ns 2'!$H25</f>
        <v>14</v>
      </c>
      <c r="N15" s="8">
        <f>'[8]ns 2'!$H25</f>
        <v>0</v>
      </c>
      <c r="O15" s="8">
        <f>'[9]ns 2'!$H25</f>
        <v>40</v>
      </c>
      <c r="P15" s="8">
        <f t="shared" si="4"/>
        <v>40</v>
      </c>
      <c r="Q15" s="30"/>
      <c r="R15" s="18" t="str">
        <f t="shared" si="5"/>
        <v xml:space="preserve">     - podjęcie pracy w ramach refundacji kosztów zatrudnienia 
         bezrobotnego</v>
      </c>
      <c r="S15" s="8">
        <f>'[10]ns 2'!$H25</f>
        <v>24</v>
      </c>
      <c r="T15" s="8">
        <f>'[11]ns 2'!$H25</f>
        <v>11</v>
      </c>
      <c r="U15" s="8">
        <f>'[12]ns 2'!$H25</f>
        <v>6</v>
      </c>
      <c r="V15" s="8">
        <f>'[13]ns 2'!$H25</f>
        <v>7</v>
      </c>
      <c r="W15" s="8">
        <f>'[14]ns 2'!$H25</f>
        <v>21</v>
      </c>
      <c r="X15" s="8">
        <f>'[15]ns 2'!$H25</f>
        <v>7</v>
      </c>
      <c r="Y15" s="8">
        <f>'[16]ns 2'!$H25</f>
        <v>12</v>
      </c>
      <c r="Z15" s="8">
        <f>'[17]ns 2'!$H25</f>
        <v>14</v>
      </c>
      <c r="AA15" s="8">
        <f>'[18]ns 2'!$H25</f>
        <v>2</v>
      </c>
      <c r="AB15" s="8">
        <f>'[19]ns 2'!$H25</f>
        <v>12</v>
      </c>
      <c r="AC15" s="8">
        <f>'[20]ns 2'!$H25</f>
        <v>1</v>
      </c>
      <c r="AD15" s="8">
        <f>'[21]ns 2'!$H25</f>
        <v>18</v>
      </c>
      <c r="AE15" s="8">
        <f>'[22]ns 2'!$H25</f>
        <v>15</v>
      </c>
      <c r="AF15" s="8">
        <f>'[23]ns 2'!$H25</f>
        <v>10</v>
      </c>
      <c r="AG15" s="8">
        <f>'[24]ns 2'!$H25</f>
        <v>6</v>
      </c>
    </row>
    <row r="16" spans="1:33" s="6" customFormat="1" ht="37.5" customHeight="1">
      <c r="A16" s="30"/>
      <c r="B16" s="19" t="s">
        <v>267</v>
      </c>
      <c r="C16" s="10">
        <f t="shared" si="0"/>
        <v>62</v>
      </c>
      <c r="D16" s="215">
        <f>'[1]ns 2'!$H26</f>
        <v>37</v>
      </c>
      <c r="E16" s="27">
        <f t="shared" si="1"/>
        <v>25</v>
      </c>
      <c r="F16" s="9">
        <f>'[2]ns 2'!$H26</f>
        <v>0</v>
      </c>
      <c r="G16" s="8">
        <f>'[3]ns 2'!$H26</f>
        <v>0</v>
      </c>
      <c r="H16" s="8">
        <f t="shared" si="2"/>
        <v>0</v>
      </c>
      <c r="I16" s="8">
        <f>'[4]ns 2'!$H26</f>
        <v>0</v>
      </c>
      <c r="J16" s="8">
        <f>'[5]ns 2'!$H26</f>
        <v>0</v>
      </c>
      <c r="K16" s="8">
        <f t="shared" si="3"/>
        <v>0</v>
      </c>
      <c r="L16" s="8">
        <f>'[6]ns 2'!$H26</f>
        <v>0</v>
      </c>
      <c r="M16" s="8">
        <f>'[7]ns 2'!$H26</f>
        <v>3</v>
      </c>
      <c r="N16" s="8">
        <f>'[8]ns 2'!$H26</f>
        <v>0</v>
      </c>
      <c r="O16" s="8">
        <f>'[9]ns 2'!$H26</f>
        <v>17</v>
      </c>
      <c r="P16" s="8">
        <f t="shared" si="4"/>
        <v>17</v>
      </c>
      <c r="Q16" s="30"/>
      <c r="R16" s="18" t="str">
        <f t="shared" si="5"/>
        <v xml:space="preserve">     - podjęcie pracy poza miejscem zamieszkania w ramach 
         bonu na zasiedlenie</v>
      </c>
      <c r="S16" s="8">
        <f>'[10]ns 2'!$H26</f>
        <v>1</v>
      </c>
      <c r="T16" s="8">
        <f>'[11]ns 2'!$H26</f>
        <v>2</v>
      </c>
      <c r="U16" s="8">
        <f>'[12]ns 2'!$H26</f>
        <v>0</v>
      </c>
      <c r="V16" s="8">
        <f>'[13]ns 2'!$H26</f>
        <v>2</v>
      </c>
      <c r="W16" s="8">
        <f>'[14]ns 2'!$H26</f>
        <v>0</v>
      </c>
      <c r="X16" s="8">
        <f>'[15]ns 2'!$H26</f>
        <v>0</v>
      </c>
      <c r="Y16" s="8">
        <f>'[16]ns 2'!$H26</f>
        <v>18</v>
      </c>
      <c r="Z16" s="8">
        <f>'[17]ns 2'!$H26</f>
        <v>3</v>
      </c>
      <c r="AA16" s="8">
        <f>'[18]ns 2'!$H26</f>
        <v>5</v>
      </c>
      <c r="AB16" s="8">
        <f>'[19]ns 2'!$H26</f>
        <v>2</v>
      </c>
      <c r="AC16" s="8">
        <f>'[20]ns 2'!$H26</f>
        <v>1</v>
      </c>
      <c r="AD16" s="8">
        <f>'[21]ns 2'!$H26</f>
        <v>3</v>
      </c>
      <c r="AE16" s="8">
        <f>'[22]ns 2'!$H26</f>
        <v>3</v>
      </c>
      <c r="AF16" s="8">
        <f>'[23]ns 2'!$H26</f>
        <v>1</v>
      </c>
      <c r="AG16" s="8">
        <f>'[24]ns 2'!$H26</f>
        <v>1</v>
      </c>
    </row>
    <row r="17" spans="1:33" s="6" customFormat="1" ht="30" customHeight="1">
      <c r="A17" s="30"/>
      <c r="B17" s="19" t="s">
        <v>122</v>
      </c>
      <c r="C17" s="10">
        <f t="shared" si="0"/>
        <v>3</v>
      </c>
      <c r="D17" s="215">
        <f>'[1]ns 2'!$H27</f>
        <v>51</v>
      </c>
      <c r="E17" s="27">
        <f t="shared" si="1"/>
        <v>-48</v>
      </c>
      <c r="F17" s="9">
        <f>'[2]ns 2'!$H27</f>
        <v>0</v>
      </c>
      <c r="G17" s="8">
        <f>'[3]ns 2'!$H27</f>
        <v>0</v>
      </c>
      <c r="H17" s="8">
        <f t="shared" si="2"/>
        <v>0</v>
      </c>
      <c r="I17" s="8">
        <f>'[4]ns 2'!$H27</f>
        <v>0</v>
      </c>
      <c r="J17" s="8">
        <f>'[5]ns 2'!$H27</f>
        <v>0</v>
      </c>
      <c r="K17" s="8">
        <f t="shared" si="3"/>
        <v>0</v>
      </c>
      <c r="L17" s="8">
        <f>'[6]ns 2'!$H27</f>
        <v>0</v>
      </c>
      <c r="M17" s="8">
        <f>'[7]ns 2'!$H27</f>
        <v>0</v>
      </c>
      <c r="N17" s="8">
        <f>'[8]ns 2'!$H27</f>
        <v>0</v>
      </c>
      <c r="O17" s="8">
        <f>'[9]ns 2'!$H27</f>
        <v>1</v>
      </c>
      <c r="P17" s="8">
        <f t="shared" si="4"/>
        <v>1</v>
      </c>
      <c r="Q17" s="30"/>
      <c r="R17" s="18" t="str">
        <f t="shared" si="5"/>
        <v xml:space="preserve">     - podjęcie pracy w ramach bonu zatrudnieniowego</v>
      </c>
      <c r="S17" s="8">
        <f>'[10]ns 2'!$H27</f>
        <v>0</v>
      </c>
      <c r="T17" s="8">
        <f>'[11]ns 2'!$H27</f>
        <v>0</v>
      </c>
      <c r="U17" s="8">
        <f>'[12]ns 2'!$H27</f>
        <v>0</v>
      </c>
      <c r="V17" s="8">
        <f>'[13]ns 2'!$H27</f>
        <v>0</v>
      </c>
      <c r="W17" s="8">
        <f>'[14]ns 2'!$H27</f>
        <v>0</v>
      </c>
      <c r="X17" s="8">
        <f>'[15]ns 2'!$H27</f>
        <v>0</v>
      </c>
      <c r="Y17" s="8">
        <f>'[16]ns 2'!$H27</f>
        <v>1</v>
      </c>
      <c r="Z17" s="8">
        <f>'[17]ns 2'!$H27</f>
        <v>0</v>
      </c>
      <c r="AA17" s="8">
        <f>'[18]ns 2'!$H27</f>
        <v>0</v>
      </c>
      <c r="AB17" s="8">
        <f>'[19]ns 2'!$H27</f>
        <v>0</v>
      </c>
      <c r="AC17" s="8">
        <f>'[20]ns 2'!$H27</f>
        <v>1</v>
      </c>
      <c r="AD17" s="8">
        <f>'[21]ns 2'!$H27</f>
        <v>0</v>
      </c>
      <c r="AE17" s="8">
        <f>'[22]ns 2'!$H27</f>
        <v>0</v>
      </c>
      <c r="AF17" s="8">
        <f>'[23]ns 2'!$H27</f>
        <v>0</v>
      </c>
      <c r="AG17" s="8">
        <f>'[24]ns 2'!$H27</f>
        <v>0</v>
      </c>
    </row>
    <row r="18" spans="1:33" s="6" customFormat="1" ht="30" customHeight="1">
      <c r="A18" s="30"/>
      <c r="B18" s="19" t="s">
        <v>123</v>
      </c>
      <c r="C18" s="10">
        <f t="shared" si="0"/>
        <v>0</v>
      </c>
      <c r="D18" s="215">
        <f>'[1]ns 2'!$H28</f>
        <v>4</v>
      </c>
      <c r="E18" s="27">
        <f t="shared" si="1"/>
        <v>-4</v>
      </c>
      <c r="F18" s="9">
        <f>'[2]ns 2'!$H28</f>
        <v>0</v>
      </c>
      <c r="G18" s="8">
        <f>'[3]ns 2'!$H28</f>
        <v>0</v>
      </c>
      <c r="H18" s="8">
        <f t="shared" si="2"/>
        <v>0</v>
      </c>
      <c r="I18" s="8">
        <f>'[4]ns 2'!$H28</f>
        <v>0</v>
      </c>
      <c r="J18" s="8">
        <f>'[5]ns 2'!$H28</f>
        <v>0</v>
      </c>
      <c r="K18" s="8">
        <f t="shared" si="3"/>
        <v>0</v>
      </c>
      <c r="L18" s="8">
        <f>'[6]ns 2'!$H28</f>
        <v>0</v>
      </c>
      <c r="M18" s="8">
        <f>'[7]ns 2'!$H28</f>
        <v>0</v>
      </c>
      <c r="N18" s="8">
        <f>'[8]ns 2'!$H28</f>
        <v>0</v>
      </c>
      <c r="O18" s="8">
        <f>'[9]ns 2'!$H28</f>
        <v>0</v>
      </c>
      <c r="P18" s="8">
        <f t="shared" si="4"/>
        <v>0</v>
      </c>
      <c r="Q18" s="30"/>
      <c r="R18" s="18" t="str">
        <f t="shared" si="5"/>
        <v xml:space="preserve">     - podjęcie pracy w ramach świadczenia aktywizacyjnego</v>
      </c>
      <c r="S18" s="8">
        <f>'[10]ns 2'!$H28</f>
        <v>0</v>
      </c>
      <c r="T18" s="8">
        <f>'[11]ns 2'!$H28</f>
        <v>0</v>
      </c>
      <c r="U18" s="8">
        <f>'[12]ns 2'!$H28</f>
        <v>0</v>
      </c>
      <c r="V18" s="8">
        <f>'[13]ns 2'!$H28</f>
        <v>0</v>
      </c>
      <c r="W18" s="8">
        <f>'[14]ns 2'!$H28</f>
        <v>0</v>
      </c>
      <c r="X18" s="8">
        <f>'[15]ns 2'!$H28</f>
        <v>0</v>
      </c>
      <c r="Y18" s="8">
        <f>'[16]ns 2'!$H28</f>
        <v>0</v>
      </c>
      <c r="Z18" s="8">
        <f>'[17]ns 2'!$H28</f>
        <v>0</v>
      </c>
      <c r="AA18" s="8">
        <f>'[18]ns 2'!$H28</f>
        <v>0</v>
      </c>
      <c r="AB18" s="8">
        <f>'[19]ns 2'!$H28</f>
        <v>0</v>
      </c>
      <c r="AC18" s="8">
        <f>'[20]ns 2'!$H28</f>
        <v>0</v>
      </c>
      <c r="AD18" s="8">
        <f>'[21]ns 2'!$H28</f>
        <v>0</v>
      </c>
      <c r="AE18" s="8">
        <f>'[22]ns 2'!$H28</f>
        <v>0</v>
      </c>
      <c r="AF18" s="8">
        <f>'[23]ns 2'!$H28</f>
        <v>0</v>
      </c>
      <c r="AG18" s="8">
        <f>'[24]ns 2'!$H28</f>
        <v>0</v>
      </c>
    </row>
    <row r="19" spans="1:33" s="6" customFormat="1" ht="30" customHeight="1">
      <c r="A19" s="30"/>
      <c r="B19" s="19" t="s">
        <v>124</v>
      </c>
      <c r="C19" s="10">
        <f t="shared" si="0"/>
        <v>0</v>
      </c>
      <c r="D19" s="215">
        <f>'[1]ns 2'!$H29</f>
        <v>0</v>
      </c>
      <c r="E19" s="27">
        <f t="shared" si="1"/>
        <v>0</v>
      </c>
      <c r="F19" s="9">
        <f>'[2]ns 2'!$H29</f>
        <v>0</v>
      </c>
      <c r="G19" s="8">
        <f>'[3]ns 2'!$H29</f>
        <v>0</v>
      </c>
      <c r="H19" s="8">
        <f t="shared" si="2"/>
        <v>0</v>
      </c>
      <c r="I19" s="8">
        <f>'[4]ns 2'!$H29</f>
        <v>0</v>
      </c>
      <c r="J19" s="8">
        <f>'[5]ns 2'!$H29</f>
        <v>0</v>
      </c>
      <c r="K19" s="8">
        <f t="shared" si="3"/>
        <v>0</v>
      </c>
      <c r="L19" s="8">
        <f>'[6]ns 2'!$H29</f>
        <v>0</v>
      </c>
      <c r="M19" s="8">
        <f>'[7]ns 2'!$H29</f>
        <v>0</v>
      </c>
      <c r="N19" s="8">
        <f>'[8]ns 2'!$H29</f>
        <v>0</v>
      </c>
      <c r="O19" s="8">
        <f>'[9]ns 2'!$H29</f>
        <v>0</v>
      </c>
      <c r="P19" s="8">
        <f t="shared" si="4"/>
        <v>0</v>
      </c>
      <c r="Q19" s="30"/>
      <c r="R19" s="18" t="str">
        <f t="shared" si="5"/>
        <v xml:space="preserve">     - podjęcie pracy w ramach grantu na telepracę</v>
      </c>
      <c r="S19" s="8">
        <f>'[10]ns 2'!$H29</f>
        <v>0</v>
      </c>
      <c r="T19" s="8">
        <f>'[11]ns 2'!$H29</f>
        <v>0</v>
      </c>
      <c r="U19" s="8">
        <f>'[12]ns 2'!$H29</f>
        <v>0</v>
      </c>
      <c r="V19" s="8">
        <f>'[13]ns 2'!$H29</f>
        <v>0</v>
      </c>
      <c r="W19" s="8">
        <f>'[14]ns 2'!$H29</f>
        <v>0</v>
      </c>
      <c r="X19" s="8">
        <f>'[15]ns 2'!$H29</f>
        <v>0</v>
      </c>
      <c r="Y19" s="8">
        <f>'[16]ns 2'!$H29</f>
        <v>0</v>
      </c>
      <c r="Z19" s="8">
        <f>'[17]ns 2'!$H29</f>
        <v>0</v>
      </c>
      <c r="AA19" s="8">
        <f>'[18]ns 2'!$H29</f>
        <v>0</v>
      </c>
      <c r="AB19" s="8">
        <f>'[19]ns 2'!$H29</f>
        <v>0</v>
      </c>
      <c r="AC19" s="8">
        <f>'[20]ns 2'!$H29</f>
        <v>0</v>
      </c>
      <c r="AD19" s="8">
        <f>'[21]ns 2'!$H29</f>
        <v>0</v>
      </c>
      <c r="AE19" s="8">
        <f>'[22]ns 2'!$H29</f>
        <v>0</v>
      </c>
      <c r="AF19" s="8">
        <f>'[23]ns 2'!$H29</f>
        <v>0</v>
      </c>
      <c r="AG19" s="8">
        <f>'[24]ns 2'!$H29</f>
        <v>0</v>
      </c>
    </row>
    <row r="20" spans="1:33" s="6" customFormat="1" ht="37.5" customHeight="1">
      <c r="A20" s="30"/>
      <c r="B20" s="19" t="s">
        <v>268</v>
      </c>
      <c r="C20" s="10">
        <f t="shared" si="0"/>
        <v>0</v>
      </c>
      <c r="D20" s="215">
        <f>'[1]ns 2'!$H30</f>
        <v>0</v>
      </c>
      <c r="E20" s="27">
        <f t="shared" si="1"/>
        <v>0</v>
      </c>
      <c r="F20" s="9">
        <f>'[2]ns 2'!$H30</f>
        <v>0</v>
      </c>
      <c r="G20" s="8">
        <f>'[3]ns 2'!$H30</f>
        <v>0</v>
      </c>
      <c r="H20" s="8">
        <f t="shared" si="2"/>
        <v>0</v>
      </c>
      <c r="I20" s="8">
        <f>'[4]ns 2'!$H30</f>
        <v>0</v>
      </c>
      <c r="J20" s="8">
        <f>'[5]ns 2'!$H30</f>
        <v>0</v>
      </c>
      <c r="K20" s="8">
        <f t="shared" si="3"/>
        <v>0</v>
      </c>
      <c r="L20" s="8">
        <f>'[6]ns 2'!$H30</f>
        <v>0</v>
      </c>
      <c r="M20" s="8">
        <f>'[7]ns 2'!$H30</f>
        <v>0</v>
      </c>
      <c r="N20" s="8">
        <f>'[8]ns 2'!$H30</f>
        <v>0</v>
      </c>
      <c r="O20" s="8">
        <f>'[9]ns 2'!$H30</f>
        <v>0</v>
      </c>
      <c r="P20" s="8">
        <f t="shared" si="4"/>
        <v>0</v>
      </c>
      <c r="Q20" s="30"/>
      <c r="R20" s="18" t="str">
        <f t="shared" si="5"/>
        <v xml:space="preserve">     - podjęcie pracy w ramach refundacji składek na 
         ubezpieczenie społeczne</v>
      </c>
      <c r="S20" s="8">
        <f>'[10]ns 2'!$H30</f>
        <v>0</v>
      </c>
      <c r="T20" s="8">
        <f>'[11]ns 2'!$H30</f>
        <v>0</v>
      </c>
      <c r="U20" s="8">
        <f>'[12]ns 2'!$H30</f>
        <v>0</v>
      </c>
      <c r="V20" s="8">
        <f>'[13]ns 2'!$H30</f>
        <v>0</v>
      </c>
      <c r="W20" s="8">
        <f>'[14]ns 2'!$H30</f>
        <v>0</v>
      </c>
      <c r="X20" s="8">
        <f>'[15]ns 2'!$H30</f>
        <v>0</v>
      </c>
      <c r="Y20" s="8">
        <f>'[16]ns 2'!$H30</f>
        <v>0</v>
      </c>
      <c r="Z20" s="8">
        <f>'[17]ns 2'!$H30</f>
        <v>0</v>
      </c>
      <c r="AA20" s="8">
        <f>'[18]ns 2'!$H30</f>
        <v>0</v>
      </c>
      <c r="AB20" s="8">
        <f>'[19]ns 2'!$H30</f>
        <v>0</v>
      </c>
      <c r="AC20" s="8">
        <f>'[20]ns 2'!$H30</f>
        <v>0</v>
      </c>
      <c r="AD20" s="8">
        <f>'[21]ns 2'!$H30</f>
        <v>0</v>
      </c>
      <c r="AE20" s="8">
        <f>'[22]ns 2'!$H30</f>
        <v>0</v>
      </c>
      <c r="AF20" s="8">
        <f>'[23]ns 2'!$H30</f>
        <v>0</v>
      </c>
      <c r="AG20" s="8">
        <f>'[24]ns 2'!$H30</f>
        <v>0</v>
      </c>
    </row>
    <row r="21" spans="1:33" s="6" customFormat="1" ht="61.5" customHeight="1">
      <c r="A21" s="30"/>
      <c r="B21" s="19" t="s">
        <v>269</v>
      </c>
      <c r="C21" s="10">
        <f t="shared" si="0"/>
        <v>21</v>
      </c>
      <c r="D21" s="215">
        <f>'[1]ns 2'!$H31</f>
        <v>24</v>
      </c>
      <c r="E21" s="27">
        <f t="shared" si="1"/>
        <v>-3</v>
      </c>
      <c r="F21" s="9">
        <f>'[2]ns 2'!$H31</f>
        <v>0</v>
      </c>
      <c r="G21" s="8">
        <f>'[3]ns 2'!$H31</f>
        <v>0</v>
      </c>
      <c r="H21" s="8">
        <f t="shared" si="2"/>
        <v>0</v>
      </c>
      <c r="I21" s="8">
        <f>'[4]ns 2'!$H31</f>
        <v>0</v>
      </c>
      <c r="J21" s="8">
        <f>'[5]ns 2'!$H31</f>
        <v>0</v>
      </c>
      <c r="K21" s="8">
        <f t="shared" si="3"/>
        <v>0</v>
      </c>
      <c r="L21" s="8">
        <f>'[6]ns 2'!$H31</f>
        <v>0</v>
      </c>
      <c r="M21" s="8">
        <f>'[7]ns 2'!$H31</f>
        <v>1</v>
      </c>
      <c r="N21" s="8">
        <f>'[8]ns 2'!$H31</f>
        <v>0</v>
      </c>
      <c r="O21" s="8">
        <f>'[9]ns 2'!$H31</f>
        <v>3</v>
      </c>
      <c r="P21" s="8">
        <f t="shared" si="4"/>
        <v>3</v>
      </c>
      <c r="Q21" s="30"/>
      <c r="R21" s="18" t="str">
        <f t="shared" si="5"/>
        <v xml:space="preserve">     - podjęcie pracy w ramach dofinansowania wynagrodzenia 
         za zatrudnienie skierowanego bezreobotnego powyżej 
         50 roku życia</v>
      </c>
      <c r="S21" s="8">
        <f>'[10]ns 2'!$H31</f>
        <v>0</v>
      </c>
      <c r="T21" s="8">
        <f>'[11]ns 2'!$H31</f>
        <v>3</v>
      </c>
      <c r="U21" s="8">
        <f>'[12]ns 2'!$H31</f>
        <v>0</v>
      </c>
      <c r="V21" s="8">
        <f>'[13]ns 2'!$H31</f>
        <v>0</v>
      </c>
      <c r="W21" s="8">
        <f>'[14]ns 2'!$H31</f>
        <v>0</v>
      </c>
      <c r="X21" s="8">
        <f>'[15]ns 2'!$H31</f>
        <v>0</v>
      </c>
      <c r="Y21" s="8">
        <f>'[16]ns 2'!$H31</f>
        <v>0</v>
      </c>
      <c r="Z21" s="8">
        <f>'[17]ns 2'!$H31</f>
        <v>6</v>
      </c>
      <c r="AA21" s="8">
        <f>'[18]ns 2'!$H31</f>
        <v>0</v>
      </c>
      <c r="AB21" s="8">
        <f>'[19]ns 2'!$H31</f>
        <v>0</v>
      </c>
      <c r="AC21" s="8">
        <f>'[20]ns 2'!$H31</f>
        <v>0</v>
      </c>
      <c r="AD21" s="8">
        <f>'[21]ns 2'!$H31</f>
        <v>5</v>
      </c>
      <c r="AE21" s="8">
        <f>'[22]ns 2'!$H31</f>
        <v>2</v>
      </c>
      <c r="AF21" s="8">
        <f>'[23]ns 2'!$H31</f>
        <v>1</v>
      </c>
      <c r="AG21" s="8">
        <f>'[24]ns 2'!$H31</f>
        <v>0</v>
      </c>
    </row>
    <row r="22" spans="1:33" s="6" customFormat="1" ht="30" customHeight="1">
      <c r="A22" s="31"/>
      <c r="B22" s="19" t="s">
        <v>125</v>
      </c>
      <c r="C22" s="10">
        <f t="shared" si="0"/>
        <v>793</v>
      </c>
      <c r="D22" s="215">
        <f>'[1]ns 2'!$H32</f>
        <v>15</v>
      </c>
      <c r="E22" s="27">
        <f t="shared" si="1"/>
        <v>778</v>
      </c>
      <c r="F22" s="9">
        <f>'[2]ns 2'!$H32</f>
        <v>0</v>
      </c>
      <c r="G22" s="8">
        <f>'[3]ns 2'!$H32</f>
        <v>33</v>
      </c>
      <c r="H22" s="8">
        <f t="shared" si="2"/>
        <v>33</v>
      </c>
      <c r="I22" s="8">
        <f>'[4]ns 2'!$H32</f>
        <v>0</v>
      </c>
      <c r="J22" s="8">
        <f>'[5]ns 2'!$H32</f>
        <v>35</v>
      </c>
      <c r="K22" s="8">
        <f t="shared" si="3"/>
        <v>35</v>
      </c>
      <c r="L22" s="8">
        <f>'[6]ns 2'!$H32</f>
        <v>0</v>
      </c>
      <c r="M22" s="8">
        <f>'[7]ns 2'!$H32</f>
        <v>87</v>
      </c>
      <c r="N22" s="8">
        <f>'[8]ns 2'!$H32</f>
        <v>0</v>
      </c>
      <c r="O22" s="8">
        <f>'[9]ns 2'!$H32</f>
        <v>48</v>
      </c>
      <c r="P22" s="8">
        <f t="shared" si="4"/>
        <v>48</v>
      </c>
      <c r="Q22" s="31"/>
      <c r="R22" s="18" t="str">
        <f t="shared" si="5"/>
        <v xml:space="preserve">     - inne subsydiowane</v>
      </c>
      <c r="S22" s="8">
        <f>'[10]ns 2'!$H32</f>
        <v>21</v>
      </c>
      <c r="T22" s="8">
        <f>'[11]ns 2'!$H32</f>
        <v>33</v>
      </c>
      <c r="U22" s="8">
        <f>'[12]ns 2'!$H32</f>
        <v>44</v>
      </c>
      <c r="V22" s="8">
        <f>'[13]ns 2'!$H32</f>
        <v>37</v>
      </c>
      <c r="W22" s="8">
        <f>'[14]ns 2'!$H32</f>
        <v>30</v>
      </c>
      <c r="X22" s="8">
        <f>'[15]ns 2'!$H32</f>
        <v>61</v>
      </c>
      <c r="Y22" s="8">
        <f>'[16]ns 2'!$H32</f>
        <v>44</v>
      </c>
      <c r="Z22" s="8">
        <f>'[17]ns 2'!$H32</f>
        <v>47</v>
      </c>
      <c r="AA22" s="8">
        <f>'[18]ns 2'!$H32</f>
        <v>43</v>
      </c>
      <c r="AB22" s="8">
        <f>'[19]ns 2'!$H32</f>
        <v>51</v>
      </c>
      <c r="AC22" s="8">
        <f>'[20]ns 2'!$H32</f>
        <v>29</v>
      </c>
      <c r="AD22" s="8">
        <f>'[21]ns 2'!$H32</f>
        <v>39</v>
      </c>
      <c r="AE22" s="8">
        <f>'[22]ns 2'!$H32</f>
        <v>55</v>
      </c>
      <c r="AF22" s="8">
        <f>'[23]ns 2'!$H32</f>
        <v>40</v>
      </c>
      <c r="AG22" s="8">
        <f>'[24]ns 2'!$H32</f>
        <v>16</v>
      </c>
    </row>
    <row r="23" spans="1:33" s="15" customFormat="1" ht="30" customHeight="1">
      <c r="A23" s="254" t="s">
        <v>17</v>
      </c>
      <c r="B23" s="38" t="s">
        <v>128</v>
      </c>
      <c r="C23" s="39">
        <f t="shared" si="0"/>
        <v>615</v>
      </c>
      <c r="D23" s="214">
        <f>'[1]ns 2'!$H33</f>
        <v>627</v>
      </c>
      <c r="E23" s="112">
        <f t="shared" si="1"/>
        <v>-12</v>
      </c>
      <c r="F23" s="42">
        <f>'[2]ns 2'!$H33</f>
        <v>0</v>
      </c>
      <c r="G23" s="40">
        <f>'[3]ns 2'!$H33</f>
        <v>23</v>
      </c>
      <c r="H23" s="40">
        <f t="shared" si="2"/>
        <v>23</v>
      </c>
      <c r="I23" s="40">
        <f>'[4]ns 2'!$H33</f>
        <v>0</v>
      </c>
      <c r="J23" s="40">
        <f>'[5]ns 2'!$H33</f>
        <v>136</v>
      </c>
      <c r="K23" s="40">
        <f t="shared" si="3"/>
        <v>136</v>
      </c>
      <c r="L23" s="40">
        <f>'[6]ns 2'!$H33</f>
        <v>0</v>
      </c>
      <c r="M23" s="40">
        <f>'[7]ns 2'!$H33</f>
        <v>306</v>
      </c>
      <c r="N23" s="40">
        <f>'[8]ns 2'!$H33</f>
        <v>0</v>
      </c>
      <c r="O23" s="40">
        <f>'[9]ns 2'!$H33</f>
        <v>43</v>
      </c>
      <c r="P23" s="40">
        <f t="shared" si="4"/>
        <v>43</v>
      </c>
      <c r="Q23" s="254" t="str">
        <f t="shared" ref="Q23:Q28" si="6">A23</f>
        <v>2.</v>
      </c>
      <c r="R23" s="38" t="str">
        <f t="shared" si="5"/>
        <v>Rozpoczęcie szkolenia</v>
      </c>
      <c r="S23" s="40">
        <f>'[10]ns 2'!$H33</f>
        <v>2</v>
      </c>
      <c r="T23" s="40">
        <f>'[11]ns 2'!$H33</f>
        <v>6</v>
      </c>
      <c r="U23" s="40">
        <f>'[12]ns 2'!$H33</f>
        <v>0</v>
      </c>
      <c r="V23" s="40">
        <f>'[13]ns 2'!$H33</f>
        <v>2</v>
      </c>
      <c r="W23" s="40">
        <f>'[14]ns 2'!$H33</f>
        <v>0</v>
      </c>
      <c r="X23" s="40">
        <f>'[15]ns 2'!$H33</f>
        <v>5</v>
      </c>
      <c r="Y23" s="40">
        <f>'[16]ns 2'!$H33</f>
        <v>6</v>
      </c>
      <c r="Z23" s="40">
        <f>'[17]ns 2'!$H33</f>
        <v>15</v>
      </c>
      <c r="AA23" s="40">
        <f>'[18]ns 2'!$H33</f>
        <v>4</v>
      </c>
      <c r="AB23" s="40">
        <f>'[19]ns 2'!$H33</f>
        <v>7</v>
      </c>
      <c r="AC23" s="40">
        <f>'[20]ns 2'!$H33</f>
        <v>13</v>
      </c>
      <c r="AD23" s="40">
        <f>'[21]ns 2'!$H33</f>
        <v>13</v>
      </c>
      <c r="AE23" s="40">
        <f>'[22]ns 2'!$H33</f>
        <v>21</v>
      </c>
      <c r="AF23" s="40">
        <f>'[23]ns 2'!$H33</f>
        <v>11</v>
      </c>
      <c r="AG23" s="40">
        <f>'[24]ns 2'!$H33</f>
        <v>2</v>
      </c>
    </row>
    <row r="24" spans="1:33" s="6" customFormat="1" ht="30" customHeight="1">
      <c r="A24" s="255"/>
      <c r="B24" s="19" t="s">
        <v>129</v>
      </c>
      <c r="C24" s="10">
        <f t="shared" si="0"/>
        <v>45</v>
      </c>
      <c r="D24" s="215">
        <f>'[1]ns 2'!$H34</f>
        <v>42</v>
      </c>
      <c r="E24" s="27">
        <f t="shared" si="1"/>
        <v>3</v>
      </c>
      <c r="F24" s="9">
        <f>'[2]ns 2'!$H34</f>
        <v>0</v>
      </c>
      <c r="G24" s="8">
        <f>'[3]ns 2'!$H34</f>
        <v>0</v>
      </c>
      <c r="H24" s="8">
        <f t="shared" si="2"/>
        <v>0</v>
      </c>
      <c r="I24" s="8">
        <f>'[4]ns 2'!$H34</f>
        <v>0</v>
      </c>
      <c r="J24" s="8">
        <f>'[5]ns 2'!$H34</f>
        <v>9</v>
      </c>
      <c r="K24" s="8">
        <f t="shared" si="3"/>
        <v>9</v>
      </c>
      <c r="L24" s="8">
        <f>'[6]ns 2'!$H34</f>
        <v>0</v>
      </c>
      <c r="M24" s="8">
        <f>'[7]ns 2'!$H34</f>
        <v>0</v>
      </c>
      <c r="N24" s="8">
        <f>'[8]ns 2'!$H34</f>
        <v>0</v>
      </c>
      <c r="O24" s="8">
        <f>'[9]ns 2'!$H34</f>
        <v>5</v>
      </c>
      <c r="P24" s="178">
        <f t="shared" si="4"/>
        <v>5</v>
      </c>
      <c r="Q24" s="255"/>
      <c r="R24" s="18" t="str">
        <f t="shared" si="5"/>
        <v xml:space="preserve">     - w tym w ramach bonu szkoleniowego</v>
      </c>
      <c r="S24" s="8">
        <f>'[10]ns 2'!$H34</f>
        <v>1</v>
      </c>
      <c r="T24" s="8">
        <f>'[11]ns 2'!$H34</f>
        <v>3</v>
      </c>
      <c r="U24" s="8">
        <f>'[12]ns 2'!$H34</f>
        <v>0</v>
      </c>
      <c r="V24" s="8">
        <f>'[13]ns 2'!$H34</f>
        <v>0</v>
      </c>
      <c r="W24" s="8">
        <f>'[14]ns 2'!$H34</f>
        <v>0</v>
      </c>
      <c r="X24" s="8">
        <f>'[15]ns 2'!$H34</f>
        <v>0</v>
      </c>
      <c r="Y24" s="8">
        <f>'[16]ns 2'!$H34</f>
        <v>0</v>
      </c>
      <c r="Z24" s="8">
        <f>'[17]ns 2'!$H34</f>
        <v>0</v>
      </c>
      <c r="AA24" s="8">
        <f>'[18]ns 2'!$H34</f>
        <v>2</v>
      </c>
      <c r="AB24" s="8">
        <f>'[19]ns 2'!$H34</f>
        <v>0</v>
      </c>
      <c r="AC24" s="8">
        <f>'[20]ns 2'!$H34</f>
        <v>1</v>
      </c>
      <c r="AD24" s="8">
        <f>'[21]ns 2'!$H34</f>
        <v>3</v>
      </c>
      <c r="AE24" s="8">
        <f>'[22]ns 2'!$H34</f>
        <v>15</v>
      </c>
      <c r="AF24" s="8">
        <f>'[23]ns 2'!$H34</f>
        <v>5</v>
      </c>
      <c r="AG24" s="8">
        <f>'[24]ns 2'!$H34</f>
        <v>1</v>
      </c>
    </row>
    <row r="25" spans="1:33" s="15" customFormat="1" ht="30" customHeight="1">
      <c r="A25" s="254" t="s">
        <v>19</v>
      </c>
      <c r="B25" s="38" t="s">
        <v>130</v>
      </c>
      <c r="C25" s="39">
        <f t="shared" si="0"/>
        <v>2462</v>
      </c>
      <c r="D25" s="214">
        <f>'[1]ns 2'!$H35</f>
        <v>3015</v>
      </c>
      <c r="E25" s="112">
        <f t="shared" si="1"/>
        <v>-553</v>
      </c>
      <c r="F25" s="42">
        <f>'[2]ns 2'!$H35</f>
        <v>0</v>
      </c>
      <c r="G25" s="40">
        <f>'[3]ns 2'!$H35</f>
        <v>90</v>
      </c>
      <c r="H25" s="40">
        <f t="shared" si="2"/>
        <v>90</v>
      </c>
      <c r="I25" s="40">
        <f>'[4]ns 2'!$H35</f>
        <v>0</v>
      </c>
      <c r="J25" s="40">
        <f>'[5]ns 2'!$H35</f>
        <v>125</v>
      </c>
      <c r="K25" s="40">
        <f t="shared" si="3"/>
        <v>125</v>
      </c>
      <c r="L25" s="40">
        <f>'[6]ns 2'!$H35</f>
        <v>0</v>
      </c>
      <c r="M25" s="40">
        <f>'[7]ns 2'!$H35</f>
        <v>276</v>
      </c>
      <c r="N25" s="40">
        <f>'[8]ns 2'!$H35</f>
        <v>0</v>
      </c>
      <c r="O25" s="40">
        <f>'[9]ns 2'!$H35</f>
        <v>297</v>
      </c>
      <c r="P25" s="40">
        <f t="shared" si="4"/>
        <v>297</v>
      </c>
      <c r="Q25" s="254" t="str">
        <f t="shared" si="6"/>
        <v>3.</v>
      </c>
      <c r="R25" s="38" t="str">
        <f t="shared" si="5"/>
        <v>Rozpoczęcie stażu</v>
      </c>
      <c r="S25" s="40">
        <f>'[10]ns 2'!$H35</f>
        <v>138</v>
      </c>
      <c r="T25" s="40">
        <f>'[11]ns 2'!$H35</f>
        <v>136</v>
      </c>
      <c r="U25" s="40">
        <f>'[12]ns 2'!$H35</f>
        <v>131</v>
      </c>
      <c r="V25" s="40">
        <f>'[13]ns 2'!$H35</f>
        <v>123</v>
      </c>
      <c r="W25" s="40">
        <f>'[14]ns 2'!$H35</f>
        <v>84</v>
      </c>
      <c r="X25" s="40">
        <f>'[15]ns 2'!$H35</f>
        <v>195</v>
      </c>
      <c r="Y25" s="40">
        <f>'[16]ns 2'!$H35</f>
        <v>78</v>
      </c>
      <c r="Z25" s="40">
        <f>'[17]ns 2'!$H35</f>
        <v>157</v>
      </c>
      <c r="AA25" s="40">
        <f>'[18]ns 2'!$H35</f>
        <v>249</v>
      </c>
      <c r="AB25" s="40">
        <f>'[19]ns 2'!$H35</f>
        <v>63</v>
      </c>
      <c r="AC25" s="40">
        <f>'[20]ns 2'!$H35</f>
        <v>97</v>
      </c>
      <c r="AD25" s="40">
        <f>'[21]ns 2'!$H35</f>
        <v>32</v>
      </c>
      <c r="AE25" s="40">
        <f>'[22]ns 2'!$H35</f>
        <v>87</v>
      </c>
      <c r="AF25" s="40">
        <f>'[23]ns 2'!$H35</f>
        <v>32</v>
      </c>
      <c r="AG25" s="40">
        <f>'[24]ns 2'!$H35</f>
        <v>72</v>
      </c>
    </row>
    <row r="26" spans="1:33" s="6" customFormat="1" ht="30" customHeight="1">
      <c r="A26" s="255"/>
      <c r="B26" s="19" t="s">
        <v>131</v>
      </c>
      <c r="C26" s="10">
        <f t="shared" si="0"/>
        <v>33</v>
      </c>
      <c r="D26" s="215">
        <f>'[1]ns 2'!$H36</f>
        <v>98</v>
      </c>
      <c r="E26" s="27">
        <f t="shared" si="1"/>
        <v>-65</v>
      </c>
      <c r="F26" s="9">
        <f>'[2]ns 2'!$H36</f>
        <v>0</v>
      </c>
      <c r="G26" s="8">
        <f>'[3]ns 2'!$H36</f>
        <v>0</v>
      </c>
      <c r="H26" s="8">
        <f t="shared" si="2"/>
        <v>0</v>
      </c>
      <c r="I26" s="8">
        <f>'[4]ns 2'!$H36</f>
        <v>0</v>
      </c>
      <c r="J26" s="8">
        <f>'[5]ns 2'!$H36</f>
        <v>0</v>
      </c>
      <c r="K26" s="8">
        <f t="shared" si="3"/>
        <v>0</v>
      </c>
      <c r="L26" s="8">
        <f>'[6]ns 2'!$H36</f>
        <v>0</v>
      </c>
      <c r="M26" s="8">
        <f>'[7]ns 2'!$H36</f>
        <v>0</v>
      </c>
      <c r="N26" s="8">
        <f>'[8]ns 2'!$H36</f>
        <v>0</v>
      </c>
      <c r="O26" s="8">
        <f>'[9]ns 2'!$H36</f>
        <v>11</v>
      </c>
      <c r="P26" s="8">
        <f t="shared" si="4"/>
        <v>11</v>
      </c>
      <c r="Q26" s="255"/>
      <c r="R26" s="18" t="str">
        <f t="shared" si="5"/>
        <v xml:space="preserve">     - w tym w ramach bonu stażowego</v>
      </c>
      <c r="S26" s="8">
        <f>'[10]ns 2'!$H36</f>
        <v>0</v>
      </c>
      <c r="T26" s="8">
        <f>'[11]ns 2'!$H36</f>
        <v>2</v>
      </c>
      <c r="U26" s="8">
        <f>'[12]ns 2'!$H36</f>
        <v>0</v>
      </c>
      <c r="V26" s="8">
        <f>'[13]ns 2'!$H36</f>
        <v>1</v>
      </c>
      <c r="W26" s="8">
        <f>'[14]ns 2'!$H36</f>
        <v>4</v>
      </c>
      <c r="X26" s="8">
        <f>'[15]ns 2'!$H36</f>
        <v>0</v>
      </c>
      <c r="Y26" s="8">
        <f>'[16]ns 2'!$H36</f>
        <v>0</v>
      </c>
      <c r="Z26" s="8">
        <f>'[17]ns 2'!$H36</f>
        <v>0</v>
      </c>
      <c r="AA26" s="8">
        <f>'[18]ns 2'!$H36</f>
        <v>0</v>
      </c>
      <c r="AB26" s="8">
        <f>'[19]ns 2'!$H36</f>
        <v>0</v>
      </c>
      <c r="AC26" s="8">
        <f>'[20]ns 2'!$H36</f>
        <v>0</v>
      </c>
      <c r="AD26" s="8">
        <f>'[21]ns 2'!$H36</f>
        <v>10</v>
      </c>
      <c r="AE26" s="8">
        <f>'[22]ns 2'!$H36</f>
        <v>5</v>
      </c>
      <c r="AF26" s="8">
        <f>'[23]ns 2'!$H36</f>
        <v>0</v>
      </c>
      <c r="AG26" s="8">
        <f>'[24]ns 2'!$H36</f>
        <v>0</v>
      </c>
    </row>
    <row r="27" spans="1:33" s="15" customFormat="1" ht="30" customHeight="1">
      <c r="A27" s="7" t="s">
        <v>22</v>
      </c>
      <c r="B27" s="38" t="s">
        <v>132</v>
      </c>
      <c r="C27" s="39">
        <f t="shared" si="0"/>
        <v>3</v>
      </c>
      <c r="D27" s="214">
        <f>'[1]ns 2'!$H37</f>
        <v>2</v>
      </c>
      <c r="E27" s="112">
        <f t="shared" si="1"/>
        <v>1</v>
      </c>
      <c r="F27" s="42">
        <f>'[2]ns 2'!$H37</f>
        <v>0</v>
      </c>
      <c r="G27" s="40">
        <f>'[3]ns 2'!$H37</f>
        <v>0</v>
      </c>
      <c r="H27" s="40">
        <f t="shared" si="2"/>
        <v>0</v>
      </c>
      <c r="I27" s="40">
        <f>'[4]ns 2'!$H37</f>
        <v>0</v>
      </c>
      <c r="J27" s="40">
        <f>'[5]ns 2'!$H37</f>
        <v>0</v>
      </c>
      <c r="K27" s="40">
        <f t="shared" si="3"/>
        <v>0</v>
      </c>
      <c r="L27" s="40">
        <f>'[6]ns 2'!$H37</f>
        <v>0</v>
      </c>
      <c r="M27" s="40">
        <f>'[7]ns 2'!$H37</f>
        <v>0</v>
      </c>
      <c r="N27" s="40">
        <f>'[8]ns 2'!$H37</f>
        <v>0</v>
      </c>
      <c r="O27" s="40">
        <f>'[9]ns 2'!$H37</f>
        <v>3</v>
      </c>
      <c r="P27" s="40">
        <f t="shared" si="4"/>
        <v>3</v>
      </c>
      <c r="Q27" s="5" t="str">
        <f t="shared" si="6"/>
        <v>4.</v>
      </c>
      <c r="R27" s="38" t="str">
        <f t="shared" si="5"/>
        <v>Rozpoczęcie przygotowania zawodowego dorosłych</v>
      </c>
      <c r="S27" s="40">
        <f>'[10]ns 2'!$H37</f>
        <v>0</v>
      </c>
      <c r="T27" s="40">
        <f>'[11]ns 2'!$H37</f>
        <v>0</v>
      </c>
      <c r="U27" s="40">
        <f>'[12]ns 2'!$H37</f>
        <v>0</v>
      </c>
      <c r="V27" s="40">
        <f>'[13]ns 2'!$H37</f>
        <v>0</v>
      </c>
      <c r="W27" s="40">
        <f>'[14]ns 2'!$H37</f>
        <v>0</v>
      </c>
      <c r="X27" s="40">
        <f>'[15]ns 2'!$H37</f>
        <v>0</v>
      </c>
      <c r="Y27" s="40">
        <f>'[16]ns 2'!$H37</f>
        <v>0</v>
      </c>
      <c r="Z27" s="40">
        <f>'[17]ns 2'!$H37</f>
        <v>0</v>
      </c>
      <c r="AA27" s="40">
        <f>'[18]ns 2'!$H37</f>
        <v>0</v>
      </c>
      <c r="AB27" s="40">
        <f>'[19]ns 2'!$H37</f>
        <v>0</v>
      </c>
      <c r="AC27" s="40">
        <f>'[20]ns 2'!$H37</f>
        <v>0</v>
      </c>
      <c r="AD27" s="40">
        <f>'[21]ns 2'!$H37</f>
        <v>0</v>
      </c>
      <c r="AE27" s="40">
        <f>'[22]ns 2'!$H37</f>
        <v>0</v>
      </c>
      <c r="AF27" s="40">
        <f>'[23]ns 2'!$H37</f>
        <v>0</v>
      </c>
      <c r="AG27" s="40">
        <f>'[24]ns 2'!$H37</f>
        <v>0</v>
      </c>
    </row>
    <row r="28" spans="1:33" s="15" customFormat="1" ht="30" customHeight="1">
      <c r="A28" s="254" t="s">
        <v>24</v>
      </c>
      <c r="B28" s="38" t="s">
        <v>133</v>
      </c>
      <c r="C28" s="39">
        <f t="shared" si="0"/>
        <v>1274</v>
      </c>
      <c r="D28" s="214">
        <f>'[1]ns 2'!$H38</f>
        <v>1332</v>
      </c>
      <c r="E28" s="112">
        <f t="shared" si="1"/>
        <v>-58</v>
      </c>
      <c r="F28" s="42">
        <f>'[2]ns 2'!$H38</f>
        <v>0</v>
      </c>
      <c r="G28" s="40">
        <f>'[3]ns 2'!$H38</f>
        <v>67</v>
      </c>
      <c r="H28" s="40">
        <f t="shared" si="2"/>
        <v>67</v>
      </c>
      <c r="I28" s="40">
        <f>'[4]ns 2'!$H38</f>
        <v>0</v>
      </c>
      <c r="J28" s="40">
        <f>'[5]ns 2'!$H38</f>
        <v>32</v>
      </c>
      <c r="K28" s="40">
        <f t="shared" si="3"/>
        <v>32</v>
      </c>
      <c r="L28" s="40">
        <f>'[6]ns 2'!$H38</f>
        <v>0</v>
      </c>
      <c r="M28" s="40">
        <f>'[7]ns 2'!$H38</f>
        <v>27</v>
      </c>
      <c r="N28" s="40">
        <f>'[8]ns 2'!$H38</f>
        <v>0</v>
      </c>
      <c r="O28" s="40">
        <f>'[9]ns 2'!$H38</f>
        <v>146</v>
      </c>
      <c r="P28" s="40">
        <f t="shared" si="4"/>
        <v>146</v>
      </c>
      <c r="Q28" s="254" t="str">
        <f t="shared" si="6"/>
        <v>5.</v>
      </c>
      <c r="R28" s="38" t="str">
        <f t="shared" si="5"/>
        <v>Rozpoczęcie pracy społecznie użytecznej</v>
      </c>
      <c r="S28" s="40">
        <f>'[10]ns 2'!$H38</f>
        <v>23</v>
      </c>
      <c r="T28" s="40">
        <f>'[11]ns 2'!$H38</f>
        <v>54</v>
      </c>
      <c r="U28" s="40">
        <f>'[12]ns 2'!$H38</f>
        <v>28</v>
      </c>
      <c r="V28" s="40">
        <f>'[13]ns 2'!$H38</f>
        <v>101</v>
      </c>
      <c r="W28" s="40">
        <f>'[14]ns 2'!$H38</f>
        <v>35</v>
      </c>
      <c r="X28" s="40">
        <f>'[15]ns 2'!$H38</f>
        <v>298</v>
      </c>
      <c r="Y28" s="40">
        <f>'[16]ns 2'!$H38</f>
        <v>62</v>
      </c>
      <c r="Z28" s="40">
        <f>'[17]ns 2'!$H38</f>
        <v>43</v>
      </c>
      <c r="AA28" s="40">
        <f>'[18]ns 2'!$H38</f>
        <v>33</v>
      </c>
      <c r="AB28" s="40">
        <f>'[19]ns 2'!$H38</f>
        <v>67</v>
      </c>
      <c r="AC28" s="40">
        <f>'[20]ns 2'!$H38</f>
        <v>72</v>
      </c>
      <c r="AD28" s="40">
        <f>'[21]ns 2'!$H38</f>
        <v>85</v>
      </c>
      <c r="AE28" s="40">
        <f>'[22]ns 2'!$H38</f>
        <v>17</v>
      </c>
      <c r="AF28" s="40">
        <f>'[23]ns 2'!$H38</f>
        <v>46</v>
      </c>
      <c r="AG28" s="40">
        <f>'[24]ns 2'!$H38</f>
        <v>38</v>
      </c>
    </row>
    <row r="29" spans="1:33" s="54" customFormat="1" ht="30" customHeight="1">
      <c r="A29" s="255"/>
      <c r="B29" s="19" t="s">
        <v>440</v>
      </c>
      <c r="C29" s="10">
        <f t="shared" si="0"/>
        <v>143</v>
      </c>
      <c r="D29" s="215">
        <f>'[1]ns 2'!$H39</f>
        <v>46</v>
      </c>
      <c r="E29" s="27">
        <f t="shared" si="1"/>
        <v>97</v>
      </c>
      <c r="F29" s="9">
        <f>'[2]ns 2'!$H39</f>
        <v>0</v>
      </c>
      <c r="G29" s="8">
        <f>'[3]ns 2'!$H39</f>
        <v>0</v>
      </c>
      <c r="H29" s="8">
        <f t="shared" si="2"/>
        <v>0</v>
      </c>
      <c r="I29" s="8">
        <f>'[4]ns 2'!$H39</f>
        <v>0</v>
      </c>
      <c r="J29" s="8">
        <f>'[5]ns 2'!$H39</f>
        <v>20</v>
      </c>
      <c r="K29" s="8">
        <f t="shared" si="3"/>
        <v>20</v>
      </c>
      <c r="L29" s="8">
        <f>'[6]ns 2'!$H39</f>
        <v>0</v>
      </c>
      <c r="M29" s="8">
        <f>'[7]ns 2'!$H39</f>
        <v>0</v>
      </c>
      <c r="N29" s="8">
        <f>'[8]ns 2'!$H39</f>
        <v>0</v>
      </c>
      <c r="O29" s="8">
        <f>'[9]ns 2'!$H39</f>
        <v>0</v>
      </c>
      <c r="P29" s="8">
        <f t="shared" si="4"/>
        <v>0</v>
      </c>
      <c r="Q29" s="255"/>
      <c r="R29" s="53" t="str">
        <f t="shared" si="5"/>
        <v xml:space="preserve">     - w tym w ramach Programu Aktywizacja i Integracja</v>
      </c>
      <c r="S29" s="8">
        <f>'[10]ns 2'!$H39</f>
        <v>0</v>
      </c>
      <c r="T29" s="8">
        <f>'[11]ns 2'!$H39</f>
        <v>0</v>
      </c>
      <c r="U29" s="8">
        <f>'[12]ns 2'!$H39</f>
        <v>0</v>
      </c>
      <c r="V29" s="8">
        <f>'[13]ns 2'!$H39</f>
        <v>5</v>
      </c>
      <c r="W29" s="8">
        <f>'[14]ns 2'!$H39</f>
        <v>0</v>
      </c>
      <c r="X29" s="8">
        <f>'[15]ns 2'!$H39</f>
        <v>68</v>
      </c>
      <c r="Y29" s="8">
        <f>'[16]ns 2'!$H39</f>
        <v>10</v>
      </c>
      <c r="Z29" s="8">
        <f>'[17]ns 2'!$H39</f>
        <v>0</v>
      </c>
      <c r="AA29" s="8">
        <f>'[18]ns 2'!$H39</f>
        <v>0</v>
      </c>
      <c r="AB29" s="8">
        <f>'[19]ns 2'!$H39</f>
        <v>0</v>
      </c>
      <c r="AC29" s="8">
        <f>'[20]ns 2'!$H39</f>
        <v>0</v>
      </c>
      <c r="AD29" s="8">
        <f>'[21]ns 2'!$H39</f>
        <v>40</v>
      </c>
      <c r="AE29" s="8">
        <f>'[22]ns 2'!$H39</f>
        <v>0</v>
      </c>
      <c r="AF29" s="8">
        <f>'[23]ns 2'!$H39</f>
        <v>0</v>
      </c>
      <c r="AG29" s="8">
        <f>'[24]ns 2'!$H39</f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si="0"/>
        <v>109</v>
      </c>
      <c r="D30" s="216">
        <f>'[1]ns 2'!$H40</f>
        <v>184</v>
      </c>
      <c r="E30" s="207">
        <f t="shared" si="1"/>
        <v>-75</v>
      </c>
      <c r="F30" s="42">
        <f>'[2]ns 2'!$H40</f>
        <v>0</v>
      </c>
      <c r="G30" s="40">
        <f>'[3]ns 2'!$H40</f>
        <v>0</v>
      </c>
      <c r="H30" s="40">
        <f t="shared" si="2"/>
        <v>0</v>
      </c>
      <c r="I30" s="40">
        <f>'[4]ns 2'!$H40</f>
        <v>0</v>
      </c>
      <c r="J30" s="40">
        <f>'[5]ns 2'!$H40</f>
        <v>19</v>
      </c>
      <c r="K30" s="40">
        <f t="shared" si="3"/>
        <v>19</v>
      </c>
      <c r="L30" s="40">
        <f>'[6]ns 2'!$H40</f>
        <v>0</v>
      </c>
      <c r="M30" s="40">
        <f>'[7]ns 2'!$H40</f>
        <v>0</v>
      </c>
      <c r="N30" s="40">
        <f>'[8]ns 2'!$H40</f>
        <v>0</v>
      </c>
      <c r="O30" s="40">
        <f>'[9]ns 2'!$H40</f>
        <v>1</v>
      </c>
      <c r="P30" s="40">
        <f t="shared" si="4"/>
        <v>1</v>
      </c>
      <c r="Q30" s="5" t="str">
        <f>A30</f>
        <v>6.</v>
      </c>
      <c r="R30" s="43" t="str">
        <f t="shared" si="5"/>
        <v>Skierowanie do agencji zatrudnienia w ramach zlecania działań aktywizacyjnych</v>
      </c>
      <c r="S30" s="40">
        <f>'[10]ns 2'!$H40</f>
        <v>16</v>
      </c>
      <c r="T30" s="40">
        <f>'[11]ns 2'!$H40</f>
        <v>0</v>
      </c>
      <c r="U30" s="40">
        <f>'[12]ns 2'!$H40</f>
        <v>0</v>
      </c>
      <c r="V30" s="40">
        <f>'[13]ns 2'!$H40</f>
        <v>0</v>
      </c>
      <c r="W30" s="40">
        <f>'[14]ns 2'!$H40</f>
        <v>13</v>
      </c>
      <c r="X30" s="40">
        <f>'[15]ns 2'!$H40</f>
        <v>60</v>
      </c>
      <c r="Y30" s="40">
        <f>'[16]ns 2'!$H40</f>
        <v>0</v>
      </c>
      <c r="Z30" s="40">
        <f>'[17]ns 2'!$H40</f>
        <v>0</v>
      </c>
      <c r="AA30" s="40">
        <f>'[18]ns 2'!$H40</f>
        <v>0</v>
      </c>
      <c r="AB30" s="40">
        <f>'[19]ns 2'!$H40</f>
        <v>0</v>
      </c>
      <c r="AC30" s="40">
        <f>'[20]ns 2'!$H40</f>
        <v>0</v>
      </c>
      <c r="AD30" s="40">
        <f>'[21]ns 2'!$H40</f>
        <v>0</v>
      </c>
      <c r="AE30" s="40">
        <f>'[22]ns 2'!$H40</f>
        <v>0</v>
      </c>
      <c r="AF30" s="40">
        <f>'[23]ns 2'!$H40</f>
        <v>0</v>
      </c>
      <c r="AG30" s="40">
        <f>'[24]ns 2'!$H40</f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0" zoomScaleNormal="70" workbookViewId="0">
      <selection activeCell="AF18" sqref="AF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18. BILANS BEZROBOTNYCH DO 30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33137</v>
      </c>
      <c r="D6" s="169">
        <v>34839</v>
      </c>
      <c r="E6" s="27">
        <v>-1702</v>
      </c>
      <c r="F6" s="9">
        <v>1945</v>
      </c>
      <c r="G6" s="8">
        <v>991</v>
      </c>
      <c r="H6" s="8">
        <v>2936</v>
      </c>
      <c r="I6" s="8">
        <v>1209</v>
      </c>
      <c r="J6" s="8">
        <v>818</v>
      </c>
      <c r="K6" s="8">
        <v>2027</v>
      </c>
      <c r="L6" s="8">
        <v>1544</v>
      </c>
      <c r="M6" s="8">
        <v>1882</v>
      </c>
      <c r="N6" s="8">
        <v>1857</v>
      </c>
      <c r="O6" s="8">
        <v>2269</v>
      </c>
      <c r="P6" s="8">
        <v>4126</v>
      </c>
      <c r="Q6" s="48" t="str">
        <f>A6</f>
        <v>1.</v>
      </c>
      <c r="R6" s="18" t="str">
        <f>B6</f>
        <v>Bezrobotni według stanu w końcu miesiąca poprzedniego</v>
      </c>
      <c r="S6" s="8">
        <v>1197</v>
      </c>
      <c r="T6" s="8">
        <v>1230</v>
      </c>
      <c r="U6" s="8">
        <v>941</v>
      </c>
      <c r="V6" s="8">
        <v>1066</v>
      </c>
      <c r="W6" s="8">
        <v>3610</v>
      </c>
      <c r="X6" s="8">
        <v>1946</v>
      </c>
      <c r="Y6" s="8">
        <v>948</v>
      </c>
      <c r="Z6" s="8">
        <v>1768</v>
      </c>
      <c r="AA6" s="8">
        <v>1227</v>
      </c>
      <c r="AB6" s="8">
        <v>886</v>
      </c>
      <c r="AC6" s="8">
        <v>936</v>
      </c>
      <c r="AD6" s="8">
        <v>1523</v>
      </c>
      <c r="AE6" s="8">
        <v>1124</v>
      </c>
      <c r="AF6" s="8">
        <v>792</v>
      </c>
      <c r="AG6" s="8">
        <v>1428</v>
      </c>
    </row>
    <row r="7" spans="1:33" s="15" customFormat="1" ht="30" customHeight="1">
      <c r="A7" s="30" t="s">
        <v>17</v>
      </c>
      <c r="B7" s="38" t="s">
        <v>82</v>
      </c>
      <c r="C7" s="39">
        <v>5380</v>
      </c>
      <c r="D7" s="205">
        <v>6166</v>
      </c>
      <c r="E7" s="112">
        <v>-786</v>
      </c>
      <c r="F7" s="42">
        <v>433</v>
      </c>
      <c r="G7" s="40">
        <v>223</v>
      </c>
      <c r="H7" s="40">
        <v>656</v>
      </c>
      <c r="I7" s="40">
        <v>295</v>
      </c>
      <c r="J7" s="40">
        <v>178</v>
      </c>
      <c r="K7" s="40">
        <v>473</v>
      </c>
      <c r="L7" s="40">
        <v>360</v>
      </c>
      <c r="M7" s="40">
        <v>377</v>
      </c>
      <c r="N7" s="40">
        <v>268</v>
      </c>
      <c r="O7" s="40">
        <v>225</v>
      </c>
      <c r="P7" s="40">
        <v>493</v>
      </c>
      <c r="Q7" s="29" t="str">
        <f>A7</f>
        <v>2.</v>
      </c>
      <c r="R7" s="38" t="str">
        <f t="shared" ref="R7:R30" si="0">B7</f>
        <v>Bezrobotni zarejestrowani w miesiącu</v>
      </c>
      <c r="S7" s="40">
        <v>172</v>
      </c>
      <c r="T7" s="40">
        <v>175</v>
      </c>
      <c r="U7" s="40">
        <v>137</v>
      </c>
      <c r="V7" s="40">
        <v>129</v>
      </c>
      <c r="W7" s="40">
        <v>486</v>
      </c>
      <c r="X7" s="40">
        <v>414</v>
      </c>
      <c r="Y7" s="40">
        <v>132</v>
      </c>
      <c r="Z7" s="40">
        <v>249</v>
      </c>
      <c r="AA7" s="40">
        <v>121</v>
      </c>
      <c r="AB7" s="40">
        <v>142</v>
      </c>
      <c r="AC7" s="40">
        <v>130</v>
      </c>
      <c r="AD7" s="40">
        <v>246</v>
      </c>
      <c r="AE7" s="40">
        <v>130</v>
      </c>
      <c r="AF7" s="40">
        <v>99</v>
      </c>
      <c r="AG7" s="40">
        <v>259</v>
      </c>
    </row>
    <row r="8" spans="1:33" s="6" customFormat="1" ht="30" customHeight="1">
      <c r="A8" s="30"/>
      <c r="B8" s="18" t="s">
        <v>83</v>
      </c>
      <c r="C8" s="10">
        <v>862</v>
      </c>
      <c r="D8" s="169">
        <v>964</v>
      </c>
      <c r="E8" s="27">
        <v>-102</v>
      </c>
      <c r="F8" s="9">
        <v>141</v>
      </c>
      <c r="G8" s="8">
        <v>51</v>
      </c>
      <c r="H8" s="8">
        <v>192</v>
      </c>
      <c r="I8" s="8">
        <v>26</v>
      </c>
      <c r="J8" s="8">
        <v>17</v>
      </c>
      <c r="K8" s="8">
        <v>43</v>
      </c>
      <c r="L8" s="8">
        <v>96</v>
      </c>
      <c r="M8" s="8">
        <v>48</v>
      </c>
      <c r="N8" s="8">
        <v>38</v>
      </c>
      <c r="O8" s="8">
        <v>27</v>
      </c>
      <c r="P8" s="8">
        <v>65</v>
      </c>
      <c r="Q8" s="30"/>
      <c r="R8" s="18" t="str">
        <f t="shared" si="0"/>
        <v>po raz pierwszy</v>
      </c>
      <c r="S8" s="8">
        <v>26</v>
      </c>
      <c r="T8" s="8">
        <v>41</v>
      </c>
      <c r="U8" s="8">
        <v>12</v>
      </c>
      <c r="V8" s="8">
        <v>13</v>
      </c>
      <c r="W8" s="8">
        <v>85</v>
      </c>
      <c r="X8" s="8">
        <v>20</v>
      </c>
      <c r="Y8" s="8">
        <v>13</v>
      </c>
      <c r="Z8" s="8">
        <v>32</v>
      </c>
      <c r="AA8" s="8">
        <v>25</v>
      </c>
      <c r="AB8" s="8">
        <v>21</v>
      </c>
      <c r="AC8" s="8">
        <v>21</v>
      </c>
      <c r="AD8" s="8">
        <v>53</v>
      </c>
      <c r="AE8" s="8">
        <v>16</v>
      </c>
      <c r="AF8" s="8">
        <v>10</v>
      </c>
      <c r="AG8" s="8">
        <v>30</v>
      </c>
    </row>
    <row r="9" spans="1:33" s="157" customFormat="1" ht="30" customHeight="1">
      <c r="A9" s="166"/>
      <c r="B9" s="156" t="s">
        <v>84</v>
      </c>
      <c r="C9" s="10">
        <v>4518</v>
      </c>
      <c r="D9" s="169">
        <v>5202</v>
      </c>
      <c r="E9" s="27">
        <v>-684</v>
      </c>
      <c r="F9" s="9">
        <v>292</v>
      </c>
      <c r="G9" s="8">
        <v>172</v>
      </c>
      <c r="H9" s="8">
        <v>464</v>
      </c>
      <c r="I9" s="8">
        <v>269</v>
      </c>
      <c r="J9" s="8">
        <v>161</v>
      </c>
      <c r="K9" s="8">
        <v>430</v>
      </c>
      <c r="L9" s="8">
        <v>264</v>
      </c>
      <c r="M9" s="8">
        <v>329</v>
      </c>
      <c r="N9" s="8">
        <v>230</v>
      </c>
      <c r="O9" s="8">
        <v>198</v>
      </c>
      <c r="P9" s="8">
        <v>428</v>
      </c>
      <c r="Q9" s="166"/>
      <c r="R9" s="156" t="str">
        <f t="shared" si="0"/>
        <v>po raz kolejny</v>
      </c>
      <c r="S9" s="8">
        <v>146</v>
      </c>
      <c r="T9" s="8">
        <v>134</v>
      </c>
      <c r="U9" s="8">
        <v>125</v>
      </c>
      <c r="V9" s="8">
        <v>116</v>
      </c>
      <c r="W9" s="8">
        <v>401</v>
      </c>
      <c r="X9" s="8">
        <v>394</v>
      </c>
      <c r="Y9" s="8">
        <v>119</v>
      </c>
      <c r="Z9" s="8">
        <v>217</v>
      </c>
      <c r="AA9" s="8">
        <v>96</v>
      </c>
      <c r="AB9" s="8">
        <v>121</v>
      </c>
      <c r="AC9" s="8">
        <v>109</v>
      </c>
      <c r="AD9" s="8">
        <v>193</v>
      </c>
      <c r="AE9" s="8">
        <v>114</v>
      </c>
      <c r="AF9" s="8">
        <v>89</v>
      </c>
      <c r="AG9" s="8">
        <v>229</v>
      </c>
    </row>
    <row r="10" spans="1:33" s="157" customFormat="1" ht="30" customHeight="1">
      <c r="A10" s="166"/>
      <c r="B10" s="156" t="s">
        <v>85</v>
      </c>
      <c r="C10" s="158">
        <v>9</v>
      </c>
      <c r="D10" s="169">
        <v>7</v>
      </c>
      <c r="E10" s="27">
        <v>2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23</v>
      </c>
      <c r="D11" s="169">
        <v>39</v>
      </c>
      <c r="E11" s="27">
        <v>-16</v>
      </c>
      <c r="F11" s="9">
        <v>2</v>
      </c>
      <c r="G11" s="8">
        <v>3</v>
      </c>
      <c r="H11" s="8">
        <v>5</v>
      </c>
      <c r="I11" s="8">
        <v>10</v>
      </c>
      <c r="J11" s="8">
        <v>1</v>
      </c>
      <c r="K11" s="8">
        <v>11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520</v>
      </c>
      <c r="D12" s="169">
        <v>791</v>
      </c>
      <c r="E12" s="27">
        <v>-271</v>
      </c>
      <c r="F12" s="9">
        <v>23</v>
      </c>
      <c r="G12" s="8">
        <v>10</v>
      </c>
      <c r="H12" s="8">
        <v>33</v>
      </c>
      <c r="I12" s="8">
        <v>36</v>
      </c>
      <c r="J12" s="8">
        <v>22</v>
      </c>
      <c r="K12" s="8">
        <v>58</v>
      </c>
      <c r="L12" s="8">
        <v>25</v>
      </c>
      <c r="M12" s="8">
        <v>38</v>
      </c>
      <c r="N12" s="8">
        <v>19</v>
      </c>
      <c r="O12" s="8">
        <v>19</v>
      </c>
      <c r="P12" s="8">
        <v>38</v>
      </c>
      <c r="Q12" s="30"/>
      <c r="R12" s="18" t="str">
        <f t="shared" si="0"/>
        <v>po stażu</v>
      </c>
      <c r="S12" s="8">
        <v>5</v>
      </c>
      <c r="T12" s="8">
        <v>1</v>
      </c>
      <c r="U12" s="8">
        <v>1</v>
      </c>
      <c r="V12" s="8">
        <v>12</v>
      </c>
      <c r="W12" s="8">
        <v>2</v>
      </c>
      <c r="X12" s="8">
        <v>129</v>
      </c>
      <c r="Y12" s="8">
        <v>33</v>
      </c>
      <c r="Z12" s="8">
        <v>9</v>
      </c>
      <c r="AA12" s="8">
        <v>22</v>
      </c>
      <c r="AB12" s="8">
        <v>36</v>
      </c>
      <c r="AC12" s="8">
        <v>5</v>
      </c>
      <c r="AD12" s="8">
        <v>2</v>
      </c>
      <c r="AE12" s="8">
        <v>4</v>
      </c>
      <c r="AF12" s="8">
        <v>12</v>
      </c>
      <c r="AG12" s="8">
        <v>55</v>
      </c>
    </row>
    <row r="13" spans="1:33" s="6" customFormat="1" ht="30" customHeight="1">
      <c r="A13" s="30"/>
      <c r="B13" s="18" t="s">
        <v>88</v>
      </c>
      <c r="C13" s="10">
        <v>1</v>
      </c>
      <c r="D13" s="169">
        <v>1</v>
      </c>
      <c r="E13" s="27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272</v>
      </c>
      <c r="D14" s="169">
        <v>144</v>
      </c>
      <c r="E14" s="27">
        <v>128</v>
      </c>
      <c r="F14" s="9">
        <v>8</v>
      </c>
      <c r="G14" s="8">
        <v>4</v>
      </c>
      <c r="H14" s="8">
        <v>12</v>
      </c>
      <c r="I14" s="8">
        <v>19</v>
      </c>
      <c r="J14" s="8">
        <v>17</v>
      </c>
      <c r="K14" s="8">
        <v>36</v>
      </c>
      <c r="L14" s="8">
        <v>45</v>
      </c>
      <c r="M14" s="8">
        <v>122</v>
      </c>
      <c r="N14" s="8">
        <v>9</v>
      </c>
      <c r="O14" s="8">
        <v>15</v>
      </c>
      <c r="P14" s="8">
        <v>24</v>
      </c>
      <c r="Q14" s="30"/>
      <c r="R14" s="18" t="str">
        <f t="shared" si="0"/>
        <v>po szkoleniu</v>
      </c>
      <c r="S14" s="8">
        <v>2</v>
      </c>
      <c r="T14" s="8">
        <v>0</v>
      </c>
      <c r="U14" s="8">
        <v>0</v>
      </c>
      <c r="V14" s="8">
        <v>0</v>
      </c>
      <c r="W14" s="8">
        <v>0</v>
      </c>
      <c r="X14" s="8">
        <v>2</v>
      </c>
      <c r="Y14" s="8">
        <v>3</v>
      </c>
      <c r="Z14" s="8">
        <v>1</v>
      </c>
      <c r="AA14" s="8">
        <v>1</v>
      </c>
      <c r="AB14" s="8">
        <v>0</v>
      </c>
      <c r="AC14" s="8">
        <v>3</v>
      </c>
      <c r="AD14" s="8">
        <v>2</v>
      </c>
      <c r="AE14" s="8">
        <v>5</v>
      </c>
      <c r="AF14" s="8">
        <v>11</v>
      </c>
      <c r="AG14" s="8">
        <v>3</v>
      </c>
    </row>
    <row r="15" spans="1:33" s="6" customFormat="1" ht="30" customHeight="1">
      <c r="A15" s="31"/>
      <c r="B15" s="18" t="s">
        <v>90</v>
      </c>
      <c r="C15" s="10">
        <v>25</v>
      </c>
      <c r="D15" s="169">
        <v>11</v>
      </c>
      <c r="E15" s="27">
        <v>14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0</v>
      </c>
      <c r="O15" s="8">
        <v>2</v>
      </c>
      <c r="P15" s="8">
        <v>2</v>
      </c>
      <c r="Q15" s="31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2</v>
      </c>
      <c r="W15" s="8">
        <v>1</v>
      </c>
      <c r="X15" s="8">
        <v>11</v>
      </c>
      <c r="Y15" s="8">
        <v>0</v>
      </c>
      <c r="Z15" s="8">
        <v>2</v>
      </c>
      <c r="AA15" s="8">
        <v>0</v>
      </c>
      <c r="AB15" s="8">
        <v>2</v>
      </c>
      <c r="AC15" s="8">
        <v>1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7528</v>
      </c>
      <c r="D16" s="205">
        <v>7618</v>
      </c>
      <c r="E16" s="112">
        <v>-90</v>
      </c>
      <c r="F16" s="42">
        <v>530</v>
      </c>
      <c r="G16" s="40">
        <v>251</v>
      </c>
      <c r="H16" s="40">
        <v>781</v>
      </c>
      <c r="I16" s="40">
        <v>415</v>
      </c>
      <c r="J16" s="40">
        <v>233</v>
      </c>
      <c r="K16" s="40">
        <v>648</v>
      </c>
      <c r="L16" s="40">
        <v>441</v>
      </c>
      <c r="M16" s="40">
        <v>566</v>
      </c>
      <c r="N16" s="40">
        <v>387</v>
      </c>
      <c r="O16" s="40">
        <v>357</v>
      </c>
      <c r="P16" s="40">
        <v>744</v>
      </c>
      <c r="Q16" s="30" t="str">
        <f>A16</f>
        <v>3.</v>
      </c>
      <c r="R16" s="38" t="str">
        <f t="shared" si="0"/>
        <v>Osoby wyłączone z ewidencji bezrobotnych w miesiącu</v>
      </c>
      <c r="S16" s="40">
        <v>223</v>
      </c>
      <c r="T16" s="40">
        <v>322</v>
      </c>
      <c r="U16" s="40">
        <v>170</v>
      </c>
      <c r="V16" s="40">
        <v>241</v>
      </c>
      <c r="W16" s="40">
        <v>671</v>
      </c>
      <c r="X16" s="40">
        <v>445</v>
      </c>
      <c r="Y16" s="40">
        <v>224</v>
      </c>
      <c r="Z16" s="40">
        <v>437</v>
      </c>
      <c r="AA16" s="40">
        <v>220</v>
      </c>
      <c r="AB16" s="40">
        <v>198</v>
      </c>
      <c r="AC16" s="40">
        <v>215</v>
      </c>
      <c r="AD16" s="40">
        <v>317</v>
      </c>
      <c r="AE16" s="40">
        <v>185</v>
      </c>
      <c r="AF16" s="40">
        <v>138</v>
      </c>
      <c r="AG16" s="40">
        <v>342</v>
      </c>
    </row>
    <row r="17" spans="1:33" s="6" customFormat="1" ht="30" customHeight="1">
      <c r="A17" s="30" t="s">
        <v>103</v>
      </c>
      <c r="B17" s="18" t="s">
        <v>101</v>
      </c>
      <c r="C17" s="10">
        <v>3616</v>
      </c>
      <c r="D17" s="169">
        <v>3709</v>
      </c>
      <c r="E17" s="27">
        <v>-93</v>
      </c>
      <c r="F17" s="9">
        <v>266</v>
      </c>
      <c r="G17" s="8">
        <v>105</v>
      </c>
      <c r="H17" s="8">
        <v>371</v>
      </c>
      <c r="I17" s="8">
        <v>208</v>
      </c>
      <c r="J17" s="8">
        <v>113</v>
      </c>
      <c r="K17" s="8">
        <v>321</v>
      </c>
      <c r="L17" s="8">
        <v>202</v>
      </c>
      <c r="M17" s="8">
        <v>240</v>
      </c>
      <c r="N17" s="8">
        <v>173</v>
      </c>
      <c r="O17" s="8">
        <v>184</v>
      </c>
      <c r="P17" s="8">
        <v>357</v>
      </c>
      <c r="Q17" s="30" t="str">
        <f t="shared" ref="Q17:Q29" si="1">A17</f>
        <v>3a.</v>
      </c>
      <c r="R17" s="18" t="str">
        <f t="shared" si="0"/>
        <v>podjęcia pracy razem w miesiącu*</v>
      </c>
      <c r="S17" s="8">
        <v>112</v>
      </c>
      <c r="T17" s="8">
        <v>128</v>
      </c>
      <c r="U17" s="8">
        <v>85</v>
      </c>
      <c r="V17" s="8">
        <v>112</v>
      </c>
      <c r="W17" s="8">
        <v>247</v>
      </c>
      <c r="X17" s="8">
        <v>218</v>
      </c>
      <c r="Y17" s="8">
        <v>137</v>
      </c>
      <c r="Z17" s="8">
        <v>179</v>
      </c>
      <c r="AA17" s="8">
        <v>106</v>
      </c>
      <c r="AB17" s="8">
        <v>128</v>
      </c>
      <c r="AC17" s="8">
        <v>138</v>
      </c>
      <c r="AD17" s="8">
        <v>156</v>
      </c>
      <c r="AE17" s="8">
        <v>114</v>
      </c>
      <c r="AF17" s="8">
        <v>88</v>
      </c>
      <c r="AG17" s="8">
        <v>177</v>
      </c>
    </row>
    <row r="18" spans="1:33" s="6" customFormat="1" ht="30" customHeight="1">
      <c r="A18" s="30"/>
      <c r="B18" s="18" t="s">
        <v>114</v>
      </c>
      <c r="C18" s="10">
        <v>2570</v>
      </c>
      <c r="D18" s="169">
        <v>2649</v>
      </c>
      <c r="E18" s="27">
        <v>-79</v>
      </c>
      <c r="F18" s="9">
        <v>190</v>
      </c>
      <c r="G18" s="8">
        <v>72</v>
      </c>
      <c r="H18" s="8">
        <v>262</v>
      </c>
      <c r="I18" s="8">
        <v>165</v>
      </c>
      <c r="J18" s="8">
        <v>92</v>
      </c>
      <c r="K18" s="8">
        <v>257</v>
      </c>
      <c r="L18" s="8">
        <v>152</v>
      </c>
      <c r="M18" s="8">
        <v>162</v>
      </c>
      <c r="N18" s="8">
        <v>116</v>
      </c>
      <c r="O18" s="8">
        <v>143</v>
      </c>
      <c r="P18" s="8">
        <v>259</v>
      </c>
      <c r="Q18" s="30"/>
      <c r="R18" s="18" t="str">
        <f t="shared" si="0"/>
        <v>praca niesubsydiowana</v>
      </c>
      <c r="S18" s="8">
        <v>89</v>
      </c>
      <c r="T18" s="8">
        <v>80</v>
      </c>
      <c r="U18" s="8">
        <v>52</v>
      </c>
      <c r="V18" s="8">
        <v>87</v>
      </c>
      <c r="W18" s="8">
        <v>176</v>
      </c>
      <c r="X18" s="8">
        <v>171</v>
      </c>
      <c r="Y18" s="8">
        <v>86</v>
      </c>
      <c r="Z18" s="8">
        <v>125</v>
      </c>
      <c r="AA18" s="8">
        <v>74</v>
      </c>
      <c r="AB18" s="8">
        <v>93</v>
      </c>
      <c r="AC18" s="8">
        <v>93</v>
      </c>
      <c r="AD18" s="8">
        <v>99</v>
      </c>
      <c r="AE18" s="8">
        <v>75</v>
      </c>
      <c r="AF18" s="8">
        <v>59</v>
      </c>
      <c r="AG18" s="8">
        <v>119</v>
      </c>
    </row>
    <row r="19" spans="1:33" s="6" customFormat="1" ht="30" customHeight="1">
      <c r="A19" s="30"/>
      <c r="B19" s="18" t="s">
        <v>115</v>
      </c>
      <c r="C19" s="10">
        <v>1046</v>
      </c>
      <c r="D19" s="169">
        <v>1060</v>
      </c>
      <c r="E19" s="27">
        <v>-14</v>
      </c>
      <c r="F19" s="9">
        <v>76</v>
      </c>
      <c r="G19" s="8">
        <v>33</v>
      </c>
      <c r="H19" s="8">
        <v>109</v>
      </c>
      <c r="I19" s="8">
        <v>43</v>
      </c>
      <c r="J19" s="8">
        <v>21</v>
      </c>
      <c r="K19" s="8">
        <v>64</v>
      </c>
      <c r="L19" s="8">
        <v>50</v>
      </c>
      <c r="M19" s="8">
        <v>78</v>
      </c>
      <c r="N19" s="8">
        <v>57</v>
      </c>
      <c r="O19" s="8">
        <v>41</v>
      </c>
      <c r="P19" s="8">
        <v>98</v>
      </c>
      <c r="Q19" s="30"/>
      <c r="R19" s="18" t="str">
        <f t="shared" si="0"/>
        <v>praca subsydiowana</v>
      </c>
      <c r="S19" s="8">
        <v>23</v>
      </c>
      <c r="T19" s="8">
        <v>48</v>
      </c>
      <c r="U19" s="8">
        <v>33</v>
      </c>
      <c r="V19" s="8">
        <v>25</v>
      </c>
      <c r="W19" s="8">
        <v>71</v>
      </c>
      <c r="X19" s="8">
        <v>47</v>
      </c>
      <c r="Y19" s="8">
        <v>51</v>
      </c>
      <c r="Z19" s="8">
        <v>54</v>
      </c>
      <c r="AA19" s="8">
        <v>32</v>
      </c>
      <c r="AB19" s="8">
        <v>35</v>
      </c>
      <c r="AC19" s="8">
        <v>45</v>
      </c>
      <c r="AD19" s="8">
        <v>57</v>
      </c>
      <c r="AE19" s="8">
        <v>39</v>
      </c>
      <c r="AF19" s="8">
        <v>29</v>
      </c>
      <c r="AG19" s="8">
        <v>58</v>
      </c>
    </row>
    <row r="20" spans="1:33" s="6" customFormat="1" ht="30" customHeight="1">
      <c r="A20" s="30" t="s">
        <v>104</v>
      </c>
      <c r="B20" s="18" t="s">
        <v>102</v>
      </c>
      <c r="C20" s="10">
        <v>1798</v>
      </c>
      <c r="D20" s="169">
        <v>1644</v>
      </c>
      <c r="E20" s="27">
        <v>154</v>
      </c>
      <c r="F20" s="9">
        <v>91</v>
      </c>
      <c r="G20" s="8">
        <v>42</v>
      </c>
      <c r="H20" s="8">
        <v>133</v>
      </c>
      <c r="I20" s="8">
        <v>96</v>
      </c>
      <c r="J20" s="8">
        <v>59</v>
      </c>
      <c r="K20" s="8">
        <v>155</v>
      </c>
      <c r="L20" s="8">
        <v>138</v>
      </c>
      <c r="M20" s="8">
        <v>213</v>
      </c>
      <c r="N20" s="8">
        <v>59</v>
      </c>
      <c r="O20" s="8">
        <v>79</v>
      </c>
      <c r="P20" s="8">
        <v>138</v>
      </c>
      <c r="Q20" s="30" t="str">
        <f t="shared" si="1"/>
        <v>3b.</v>
      </c>
      <c r="R20" s="18" t="str">
        <f t="shared" si="0"/>
        <v>rozpoczęcie innych form aktywizacji*</v>
      </c>
      <c r="S20" s="8">
        <v>37</v>
      </c>
      <c r="T20" s="8">
        <v>90</v>
      </c>
      <c r="U20" s="8">
        <v>29</v>
      </c>
      <c r="V20" s="8">
        <v>57</v>
      </c>
      <c r="W20" s="8">
        <v>226</v>
      </c>
      <c r="X20" s="8">
        <v>81</v>
      </c>
      <c r="Y20" s="8">
        <v>48</v>
      </c>
      <c r="Z20" s="8">
        <v>182</v>
      </c>
      <c r="AA20" s="8">
        <v>63</v>
      </c>
      <c r="AB20" s="8">
        <v>28</v>
      </c>
      <c r="AC20" s="8">
        <v>37</v>
      </c>
      <c r="AD20" s="8">
        <v>21</v>
      </c>
      <c r="AE20" s="8">
        <v>23</v>
      </c>
      <c r="AF20" s="8">
        <v>23</v>
      </c>
      <c r="AG20" s="8">
        <v>76</v>
      </c>
    </row>
    <row r="21" spans="1:33" s="6" customFormat="1" ht="56.25">
      <c r="A21" s="30" t="s">
        <v>105</v>
      </c>
      <c r="B21" s="18" t="s">
        <v>438</v>
      </c>
      <c r="C21" s="10">
        <v>340</v>
      </c>
      <c r="D21" s="169">
        <v>302</v>
      </c>
      <c r="E21" s="27">
        <v>38</v>
      </c>
      <c r="F21" s="9">
        <v>22</v>
      </c>
      <c r="G21" s="8">
        <v>21</v>
      </c>
      <c r="H21" s="8">
        <v>43</v>
      </c>
      <c r="I21" s="8">
        <v>25</v>
      </c>
      <c r="J21" s="8">
        <v>7</v>
      </c>
      <c r="K21" s="8">
        <v>32</v>
      </c>
      <c r="L21" s="8">
        <v>3</v>
      </c>
      <c r="M21" s="8">
        <v>10</v>
      </c>
      <c r="N21" s="8">
        <v>81</v>
      </c>
      <c r="O21" s="8">
        <v>23</v>
      </c>
      <c r="P21" s="8">
        <v>104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9</v>
      </c>
      <c r="T21" s="8">
        <v>31</v>
      </c>
      <c r="U21" s="8">
        <v>17</v>
      </c>
      <c r="V21" s="8">
        <v>11</v>
      </c>
      <c r="W21" s="8">
        <v>0</v>
      </c>
      <c r="X21" s="8">
        <v>37</v>
      </c>
      <c r="Y21" s="8">
        <v>5</v>
      </c>
      <c r="Z21" s="8">
        <v>0</v>
      </c>
      <c r="AA21" s="8">
        <v>3</v>
      </c>
      <c r="AB21" s="8">
        <v>3</v>
      </c>
      <c r="AC21" s="8">
        <v>3</v>
      </c>
      <c r="AD21" s="8">
        <v>4</v>
      </c>
      <c r="AE21" s="8">
        <v>3</v>
      </c>
      <c r="AF21" s="8">
        <v>3</v>
      </c>
      <c r="AG21" s="8">
        <v>19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1028</v>
      </c>
      <c r="D23" s="169">
        <v>1091</v>
      </c>
      <c r="E23" s="27">
        <v>-63</v>
      </c>
      <c r="F23" s="9">
        <v>128</v>
      </c>
      <c r="G23" s="8">
        <v>61</v>
      </c>
      <c r="H23" s="8">
        <v>189</v>
      </c>
      <c r="I23" s="8">
        <v>34</v>
      </c>
      <c r="J23" s="8">
        <v>19</v>
      </c>
      <c r="K23" s="8">
        <v>53</v>
      </c>
      <c r="L23" s="8">
        <v>83</v>
      </c>
      <c r="M23" s="8">
        <v>49</v>
      </c>
      <c r="N23" s="8">
        <v>37</v>
      </c>
      <c r="O23" s="8">
        <v>33</v>
      </c>
      <c r="P23" s="8">
        <v>70</v>
      </c>
      <c r="Q23" s="30" t="str">
        <f t="shared" si="1"/>
        <v>3e.</v>
      </c>
      <c r="R23" s="18" t="str">
        <f t="shared" si="0"/>
        <v>niepotwierdzenie gotowości do pracy</v>
      </c>
      <c r="S23" s="8">
        <v>38</v>
      </c>
      <c r="T23" s="8">
        <v>47</v>
      </c>
      <c r="U23" s="8">
        <v>25</v>
      </c>
      <c r="V23" s="8">
        <v>40</v>
      </c>
      <c r="W23" s="8">
        <v>128</v>
      </c>
      <c r="X23" s="8">
        <v>45</v>
      </c>
      <c r="Y23" s="8">
        <v>14</v>
      </c>
      <c r="Z23" s="8">
        <v>42</v>
      </c>
      <c r="AA23" s="8">
        <v>17</v>
      </c>
      <c r="AB23" s="8">
        <v>22</v>
      </c>
      <c r="AC23" s="8">
        <v>22</v>
      </c>
      <c r="AD23" s="8">
        <v>63</v>
      </c>
      <c r="AE23" s="8">
        <v>16</v>
      </c>
      <c r="AF23" s="8">
        <v>19</v>
      </c>
      <c r="AG23" s="8">
        <v>46</v>
      </c>
    </row>
    <row r="24" spans="1:33" s="6" customFormat="1" ht="30" customHeight="1">
      <c r="A24" s="30" t="s">
        <v>108</v>
      </c>
      <c r="B24" s="18" t="s">
        <v>94</v>
      </c>
      <c r="C24" s="10">
        <v>588</v>
      </c>
      <c r="D24" s="169">
        <v>690</v>
      </c>
      <c r="E24" s="27">
        <v>-102</v>
      </c>
      <c r="F24" s="9">
        <v>14</v>
      </c>
      <c r="G24" s="8">
        <v>15</v>
      </c>
      <c r="H24" s="8">
        <v>29</v>
      </c>
      <c r="I24" s="8">
        <v>34</v>
      </c>
      <c r="J24" s="8">
        <v>17</v>
      </c>
      <c r="K24" s="8">
        <v>51</v>
      </c>
      <c r="L24" s="8">
        <v>12</v>
      </c>
      <c r="M24" s="8">
        <v>40</v>
      </c>
      <c r="N24" s="8">
        <v>27</v>
      </c>
      <c r="O24" s="8">
        <v>33</v>
      </c>
      <c r="P24" s="178">
        <v>60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21</v>
      </c>
      <c r="T24" s="8">
        <v>22</v>
      </c>
      <c r="U24" s="8">
        <v>11</v>
      </c>
      <c r="V24" s="8">
        <v>18</v>
      </c>
      <c r="W24" s="8">
        <v>60</v>
      </c>
      <c r="X24" s="8">
        <v>52</v>
      </c>
      <c r="Y24" s="8">
        <v>16</v>
      </c>
      <c r="Z24" s="8">
        <v>30</v>
      </c>
      <c r="AA24" s="8">
        <v>28</v>
      </c>
      <c r="AB24" s="8">
        <v>13</v>
      </c>
      <c r="AC24" s="8">
        <v>13</v>
      </c>
      <c r="AD24" s="8">
        <v>67</v>
      </c>
      <c r="AE24" s="8">
        <v>24</v>
      </c>
      <c r="AF24" s="8">
        <v>4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169">
        <v>5</v>
      </c>
      <c r="E25" s="27">
        <v>0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5</v>
      </c>
      <c r="D26" s="169">
        <v>10</v>
      </c>
      <c r="E26" s="27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1</v>
      </c>
      <c r="P26" s="8">
        <v>3</v>
      </c>
      <c r="Q26" s="30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148</v>
      </c>
      <c r="D27" s="169">
        <v>167</v>
      </c>
      <c r="E27" s="27">
        <v>-19</v>
      </c>
      <c r="F27" s="9">
        <v>6</v>
      </c>
      <c r="G27" s="8">
        <v>7</v>
      </c>
      <c r="H27" s="8">
        <v>13</v>
      </c>
      <c r="I27" s="8">
        <v>18</v>
      </c>
      <c r="J27" s="8">
        <v>18</v>
      </c>
      <c r="K27" s="8">
        <v>36</v>
      </c>
      <c r="L27" s="8">
        <v>3</v>
      </c>
      <c r="M27" s="8">
        <v>14</v>
      </c>
      <c r="N27" s="8">
        <v>8</v>
      </c>
      <c r="O27" s="8">
        <v>4</v>
      </c>
      <c r="P27" s="8">
        <v>12</v>
      </c>
      <c r="Q27" s="31" t="str">
        <f t="shared" si="1"/>
        <v>3i.</v>
      </c>
      <c r="R27" s="18" t="str">
        <f t="shared" si="0"/>
        <v xml:space="preserve">inne przyczyny </v>
      </c>
      <c r="S27" s="8">
        <v>6</v>
      </c>
      <c r="T27" s="8">
        <v>4</v>
      </c>
      <c r="U27" s="8">
        <v>3</v>
      </c>
      <c r="V27" s="8">
        <v>3</v>
      </c>
      <c r="W27" s="8">
        <v>8</v>
      </c>
      <c r="X27" s="8">
        <v>11</v>
      </c>
      <c r="Y27" s="8">
        <v>4</v>
      </c>
      <c r="Z27" s="8">
        <v>3</v>
      </c>
      <c r="AA27" s="8">
        <v>3</v>
      </c>
      <c r="AB27" s="8">
        <v>4</v>
      </c>
      <c r="AC27" s="8">
        <v>2</v>
      </c>
      <c r="AD27" s="8">
        <v>6</v>
      </c>
      <c r="AE27" s="8">
        <v>5</v>
      </c>
      <c r="AF27" s="8">
        <v>1</v>
      </c>
      <c r="AG27" s="8">
        <v>7</v>
      </c>
    </row>
    <row r="28" spans="1:33" s="6" customFormat="1" ht="37.5">
      <c r="A28" s="30" t="s">
        <v>22</v>
      </c>
      <c r="B28" s="18" t="s">
        <v>135</v>
      </c>
      <c r="C28" s="10">
        <v>248</v>
      </c>
      <c r="D28" s="169">
        <v>250</v>
      </c>
      <c r="E28" s="27">
        <v>-2</v>
      </c>
      <c r="F28" s="9">
        <v>22</v>
      </c>
      <c r="G28" s="8">
        <v>3</v>
      </c>
      <c r="H28" s="8">
        <v>25</v>
      </c>
      <c r="I28" s="8">
        <v>12</v>
      </c>
      <c r="J28" s="8">
        <v>1</v>
      </c>
      <c r="K28" s="8">
        <v>13</v>
      </c>
      <c r="L28" s="8">
        <v>4</v>
      </c>
      <c r="M28" s="8">
        <v>13</v>
      </c>
      <c r="N28" s="8">
        <v>19</v>
      </c>
      <c r="O28" s="8">
        <v>22</v>
      </c>
      <c r="P28" s="8">
        <v>41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10</v>
      </c>
      <c r="T28" s="8">
        <v>11</v>
      </c>
      <c r="U28" s="8">
        <v>6</v>
      </c>
      <c r="V28" s="8">
        <v>8</v>
      </c>
      <c r="W28" s="8">
        <v>31</v>
      </c>
      <c r="X28" s="8">
        <v>11</v>
      </c>
      <c r="Y28" s="8">
        <v>8</v>
      </c>
      <c r="Z28" s="8">
        <v>13</v>
      </c>
      <c r="AA28" s="8">
        <v>11</v>
      </c>
      <c r="AB28" s="8">
        <v>8</v>
      </c>
      <c r="AC28" s="8">
        <v>6</v>
      </c>
      <c r="AD28" s="8">
        <v>11</v>
      </c>
      <c r="AE28" s="8">
        <v>6</v>
      </c>
      <c r="AF28" s="8">
        <v>5</v>
      </c>
      <c r="AG28" s="8">
        <v>7</v>
      </c>
    </row>
    <row r="29" spans="1:33" s="45" customFormat="1" ht="30" customHeight="1">
      <c r="A29" s="51" t="s">
        <v>24</v>
      </c>
      <c r="B29" s="38" t="s">
        <v>100</v>
      </c>
      <c r="C29" s="39">
        <v>30741</v>
      </c>
      <c r="D29" s="205">
        <v>33137</v>
      </c>
      <c r="E29" s="112">
        <v>-2396</v>
      </c>
      <c r="F29" s="42">
        <v>1826</v>
      </c>
      <c r="G29" s="40">
        <v>960</v>
      </c>
      <c r="H29" s="40">
        <v>2786</v>
      </c>
      <c r="I29" s="40">
        <v>1077</v>
      </c>
      <c r="J29" s="40">
        <v>762</v>
      </c>
      <c r="K29" s="40">
        <v>1839</v>
      </c>
      <c r="L29" s="40">
        <v>1459</v>
      </c>
      <c r="M29" s="40">
        <v>1680</v>
      </c>
      <c r="N29" s="40">
        <v>1719</v>
      </c>
      <c r="O29" s="40">
        <v>2115</v>
      </c>
      <c r="P29" s="40">
        <v>3834</v>
      </c>
      <c r="Q29" s="30" t="str">
        <f t="shared" si="1"/>
        <v>5.</v>
      </c>
      <c r="R29" s="43" t="str">
        <f t="shared" si="0"/>
        <v>Bezrobotni według stanu w końcu miesiąca sprawozd.</v>
      </c>
      <c r="S29" s="40">
        <v>1136</v>
      </c>
      <c r="T29" s="40">
        <v>1072</v>
      </c>
      <c r="U29" s="40">
        <v>902</v>
      </c>
      <c r="V29" s="40">
        <v>946</v>
      </c>
      <c r="W29" s="40">
        <v>3394</v>
      </c>
      <c r="X29" s="40">
        <v>1904</v>
      </c>
      <c r="Y29" s="40">
        <v>848</v>
      </c>
      <c r="Z29" s="40">
        <v>1567</v>
      </c>
      <c r="AA29" s="40">
        <v>1117</v>
      </c>
      <c r="AB29" s="40">
        <v>822</v>
      </c>
      <c r="AC29" s="40">
        <v>845</v>
      </c>
      <c r="AD29" s="40">
        <v>1441</v>
      </c>
      <c r="AE29" s="40">
        <v>1063</v>
      </c>
      <c r="AF29" s="40">
        <v>748</v>
      </c>
      <c r="AG29" s="40">
        <v>1338</v>
      </c>
    </row>
    <row r="30" spans="1:33" s="55" customFormat="1" ht="30" customHeight="1" thickBot="1">
      <c r="A30" s="44"/>
      <c r="B30" s="18" t="s">
        <v>113</v>
      </c>
      <c r="C30" s="12">
        <v>6901</v>
      </c>
      <c r="D30" s="208">
        <v>7600</v>
      </c>
      <c r="E30" s="209">
        <v>-699</v>
      </c>
      <c r="F30" s="9">
        <v>521</v>
      </c>
      <c r="G30" s="8">
        <v>265</v>
      </c>
      <c r="H30" s="8">
        <v>786</v>
      </c>
      <c r="I30" s="8">
        <v>156</v>
      </c>
      <c r="J30" s="8">
        <v>106</v>
      </c>
      <c r="K30" s="8">
        <v>262</v>
      </c>
      <c r="L30" s="8">
        <v>426</v>
      </c>
      <c r="M30" s="8">
        <v>354</v>
      </c>
      <c r="N30" s="8">
        <v>332</v>
      </c>
      <c r="O30" s="8">
        <v>459</v>
      </c>
      <c r="P30" s="8">
        <v>791</v>
      </c>
      <c r="Q30" s="31"/>
      <c r="R30" s="53" t="str">
        <f t="shared" si="0"/>
        <v>w tym zarejestrowani po raz pierwszy</v>
      </c>
      <c r="S30" s="8">
        <v>248</v>
      </c>
      <c r="T30" s="8">
        <v>256</v>
      </c>
      <c r="U30" s="8">
        <v>185</v>
      </c>
      <c r="V30" s="8">
        <v>254</v>
      </c>
      <c r="W30" s="8">
        <v>780</v>
      </c>
      <c r="X30" s="8">
        <v>347</v>
      </c>
      <c r="Y30" s="8">
        <v>193</v>
      </c>
      <c r="Z30" s="8">
        <v>310</v>
      </c>
      <c r="AA30" s="8">
        <v>306</v>
      </c>
      <c r="AB30" s="8">
        <v>180</v>
      </c>
      <c r="AC30" s="8">
        <v>176</v>
      </c>
      <c r="AD30" s="8">
        <v>328</v>
      </c>
      <c r="AE30" s="8">
        <v>261</v>
      </c>
      <c r="AF30" s="8">
        <v>196</v>
      </c>
      <c r="AG30" s="8">
        <v>262</v>
      </c>
    </row>
    <row r="31" spans="1:33" s="25" customFormat="1" ht="18.75">
      <c r="A31" s="47" t="s">
        <v>156</v>
      </c>
      <c r="Q31" s="47" t="str">
        <f>A31</f>
        <v>* szczegóły w tabeli 19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57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">
        <v>548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45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15.75">
      <c r="A4" s="244"/>
      <c r="B4" s="246"/>
      <c r="C4" s="240" t="s">
        <v>588</v>
      </c>
      <c r="D4" s="242" t="s">
        <v>507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47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13</v>
      </c>
      <c r="C6" s="39">
        <v>106213</v>
      </c>
      <c r="D6" s="40">
        <v>111192</v>
      </c>
      <c r="E6" s="112">
        <v>-4979</v>
      </c>
      <c r="F6" s="42">
        <v>8942</v>
      </c>
      <c r="G6" s="40">
        <v>3457</v>
      </c>
      <c r="H6" s="40">
        <v>12399</v>
      </c>
      <c r="I6" s="40">
        <v>5093</v>
      </c>
      <c r="J6" s="40">
        <v>2466</v>
      </c>
      <c r="K6" s="40">
        <v>7559</v>
      </c>
      <c r="L6" s="40">
        <v>6153</v>
      </c>
      <c r="M6" s="40">
        <v>5305</v>
      </c>
      <c r="N6" s="40">
        <v>8112</v>
      </c>
      <c r="O6" s="40">
        <v>7397</v>
      </c>
      <c r="P6" s="40">
        <v>15509</v>
      </c>
      <c r="Q6" s="254" t="str">
        <f>A6</f>
        <v>1.</v>
      </c>
      <c r="R6" s="38" t="str">
        <f>B6</f>
        <v>Liczba bezrobotnych - stan w końcu miesiąca</v>
      </c>
      <c r="S6" s="40">
        <v>3811</v>
      </c>
      <c r="T6" s="40">
        <v>3426</v>
      </c>
      <c r="U6" s="40">
        <v>2987</v>
      </c>
      <c r="V6" s="40">
        <v>2729</v>
      </c>
      <c r="W6" s="40">
        <v>11433</v>
      </c>
      <c r="X6" s="40">
        <v>5085</v>
      </c>
      <c r="Y6" s="40">
        <v>2619</v>
      </c>
      <c r="Z6" s="40">
        <v>5011</v>
      </c>
      <c r="AA6" s="40">
        <v>3330</v>
      </c>
      <c r="AB6" s="40">
        <v>2489</v>
      </c>
      <c r="AC6" s="40">
        <v>2497</v>
      </c>
      <c r="AD6" s="40">
        <v>4203</v>
      </c>
      <c r="AE6" s="40">
        <v>2988</v>
      </c>
      <c r="AF6" s="40">
        <v>2359</v>
      </c>
      <c r="AG6" s="40">
        <v>4321</v>
      </c>
    </row>
    <row r="7" spans="1:33" s="6" customFormat="1" ht="30" customHeight="1">
      <c r="A7" s="256"/>
      <c r="B7" s="18" t="s">
        <v>14</v>
      </c>
      <c r="C7" s="10">
        <v>111192</v>
      </c>
      <c r="D7" s="8">
        <v>114749</v>
      </c>
      <c r="E7" s="11">
        <v>-3557</v>
      </c>
      <c r="F7" s="9">
        <v>9273</v>
      </c>
      <c r="G7" s="8">
        <v>3577</v>
      </c>
      <c r="H7" s="8">
        <v>12850</v>
      </c>
      <c r="I7" s="8">
        <v>5227</v>
      </c>
      <c r="J7" s="8">
        <v>2461</v>
      </c>
      <c r="K7" s="8">
        <v>7688</v>
      </c>
      <c r="L7" s="8">
        <v>6377</v>
      </c>
      <c r="M7" s="8">
        <v>5691</v>
      </c>
      <c r="N7" s="8">
        <v>8431</v>
      </c>
      <c r="O7" s="8">
        <v>7714</v>
      </c>
      <c r="P7" s="8">
        <v>16145</v>
      </c>
      <c r="Q7" s="256"/>
      <c r="R7" s="18" t="str">
        <f t="shared" ref="R7:R33" si="0">B7</f>
        <v>Liczba bezrobotnych - stan w końcu miesiąca poprzedniego</v>
      </c>
      <c r="S7" s="8">
        <v>3909</v>
      </c>
      <c r="T7" s="8">
        <v>3740</v>
      </c>
      <c r="U7" s="8">
        <v>3138</v>
      </c>
      <c r="V7" s="8">
        <v>2979</v>
      </c>
      <c r="W7" s="8">
        <v>11725</v>
      </c>
      <c r="X7" s="8">
        <v>5154</v>
      </c>
      <c r="Y7" s="8">
        <v>2850</v>
      </c>
      <c r="Z7" s="8">
        <v>5408</v>
      </c>
      <c r="AA7" s="8">
        <v>3504</v>
      </c>
      <c r="AB7" s="8">
        <v>2694</v>
      </c>
      <c r="AC7" s="8">
        <v>2714</v>
      </c>
      <c r="AD7" s="8">
        <v>4439</v>
      </c>
      <c r="AE7" s="8">
        <v>3134</v>
      </c>
      <c r="AF7" s="8">
        <v>2492</v>
      </c>
      <c r="AG7" s="8">
        <v>4561</v>
      </c>
    </row>
    <row r="8" spans="1:33" s="6" customFormat="1" ht="30" customHeight="1">
      <c r="A8" s="256"/>
      <c r="B8" s="18" t="s">
        <v>15</v>
      </c>
      <c r="C8" s="10">
        <v>-4979</v>
      </c>
      <c r="D8" s="8">
        <v>-3557</v>
      </c>
      <c r="E8" s="59" t="s">
        <v>136</v>
      </c>
      <c r="F8" s="9">
        <v>-331</v>
      </c>
      <c r="G8" s="8">
        <v>-120</v>
      </c>
      <c r="H8" s="8">
        <v>-451</v>
      </c>
      <c r="I8" s="8">
        <v>-134</v>
      </c>
      <c r="J8" s="8">
        <v>5</v>
      </c>
      <c r="K8" s="8">
        <v>-129</v>
      </c>
      <c r="L8" s="8">
        <v>-224</v>
      </c>
      <c r="M8" s="8">
        <v>-386</v>
      </c>
      <c r="N8" s="8">
        <v>-319</v>
      </c>
      <c r="O8" s="8">
        <v>-317</v>
      </c>
      <c r="P8" s="8">
        <v>-636</v>
      </c>
      <c r="Q8" s="256"/>
      <c r="R8" s="18" t="str">
        <f t="shared" si="0"/>
        <v>wzrost/spadek (w liczbach)</v>
      </c>
      <c r="S8" s="8">
        <v>-98</v>
      </c>
      <c r="T8" s="8">
        <v>-314</v>
      </c>
      <c r="U8" s="8">
        <v>-151</v>
      </c>
      <c r="V8" s="8">
        <v>-250</v>
      </c>
      <c r="W8" s="8">
        <v>-292</v>
      </c>
      <c r="X8" s="8">
        <v>-69</v>
      </c>
      <c r="Y8" s="8">
        <v>-231</v>
      </c>
      <c r="Z8" s="8">
        <v>-397</v>
      </c>
      <c r="AA8" s="8">
        <v>-174</v>
      </c>
      <c r="AB8" s="8">
        <v>-205</v>
      </c>
      <c r="AC8" s="8">
        <v>-217</v>
      </c>
      <c r="AD8" s="8">
        <v>-236</v>
      </c>
      <c r="AE8" s="8">
        <v>-146</v>
      </c>
      <c r="AF8" s="8">
        <v>-133</v>
      </c>
      <c r="AG8" s="8">
        <v>-240</v>
      </c>
    </row>
    <row r="9" spans="1:33" s="6" customFormat="1" ht="30" customHeight="1">
      <c r="A9" s="255"/>
      <c r="B9" s="18" t="s">
        <v>16</v>
      </c>
      <c r="C9" s="20">
        <v>-4.4778401323836192</v>
      </c>
      <c r="D9" s="21">
        <v>-3.0998091486636099</v>
      </c>
      <c r="E9" s="152" t="s">
        <v>136</v>
      </c>
      <c r="F9" s="22">
        <v>-3.5695028577590904</v>
      </c>
      <c r="G9" s="21">
        <v>-3.3547665641599167</v>
      </c>
      <c r="H9" s="21">
        <v>-3.5097276264591386</v>
      </c>
      <c r="I9" s="21">
        <v>-2.5636120145398849</v>
      </c>
      <c r="J9" s="21">
        <v>0.20316944331572984</v>
      </c>
      <c r="K9" s="21">
        <v>-1.6779396462018781</v>
      </c>
      <c r="L9" s="21">
        <v>-3.512623490669597</v>
      </c>
      <c r="M9" s="21">
        <v>-6.782639254963982</v>
      </c>
      <c r="N9" s="21">
        <v>-3.7836555568734411</v>
      </c>
      <c r="O9" s="21">
        <v>-4.1094114596836988</v>
      </c>
      <c r="P9" s="21">
        <v>-3.9393000929080273</v>
      </c>
      <c r="Q9" s="255"/>
      <c r="R9" s="18" t="str">
        <f t="shared" si="0"/>
        <v>wzrost/spadek (w %)</v>
      </c>
      <c r="S9" s="21">
        <v>-2.5070350473266814</v>
      </c>
      <c r="T9" s="21">
        <v>-8.3957219251336852</v>
      </c>
      <c r="U9" s="21">
        <v>-4.8119821542383647</v>
      </c>
      <c r="V9" s="21">
        <v>-8.3920778784827093</v>
      </c>
      <c r="W9" s="21">
        <v>-2.4904051172707824</v>
      </c>
      <c r="X9" s="21">
        <v>-1.3387660069848693</v>
      </c>
      <c r="Y9" s="21">
        <v>-8.1052631578947398</v>
      </c>
      <c r="Z9" s="21">
        <v>-7.3409763313609488</v>
      </c>
      <c r="AA9" s="21">
        <v>-4.9657534246575352</v>
      </c>
      <c r="AB9" s="21">
        <v>-7.6095025983667455</v>
      </c>
      <c r="AC9" s="21">
        <v>-7.995578481945472</v>
      </c>
      <c r="AD9" s="21">
        <v>-5.316512728091908</v>
      </c>
      <c r="AE9" s="21">
        <v>-4.6585832801531524</v>
      </c>
      <c r="AF9" s="21">
        <v>-5.3370786516853883</v>
      </c>
      <c r="AG9" s="21">
        <v>-5.2620039465029578</v>
      </c>
    </row>
    <row r="10" spans="1:33" s="15" customFormat="1" ht="30" customHeight="1">
      <c r="A10" s="212" t="s">
        <v>589</v>
      </c>
      <c r="B10" s="38"/>
      <c r="C10" s="151" t="s">
        <v>136</v>
      </c>
      <c r="D10" s="105">
        <v>13.6</v>
      </c>
      <c r="E10" s="153" t="s">
        <v>136</v>
      </c>
      <c r="F10" s="106">
        <v>5.6</v>
      </c>
      <c r="G10" s="105">
        <v>9.1</v>
      </c>
      <c r="H10" s="154" t="s">
        <v>136</v>
      </c>
      <c r="I10" s="105">
        <v>14.7</v>
      </c>
      <c r="J10" s="105">
        <v>17.399999999999999</v>
      </c>
      <c r="K10" s="154" t="s">
        <v>136</v>
      </c>
      <c r="L10" s="105">
        <v>6.9</v>
      </c>
      <c r="M10" s="105">
        <v>16.5</v>
      </c>
      <c r="N10" s="105">
        <v>17.100000000000001</v>
      </c>
      <c r="O10" s="105">
        <v>23.2</v>
      </c>
      <c r="P10" s="154" t="s">
        <v>136</v>
      </c>
      <c r="Q10" s="212" t="str">
        <f t="shared" ref="Q10:Q32" si="1">A10</f>
        <v>stopa bezrobocia (w %) za marzec 2016 roku</v>
      </c>
      <c r="R10" s="38"/>
      <c r="S10" s="105">
        <v>19.399999999999999</v>
      </c>
      <c r="T10" s="105">
        <v>12.1</v>
      </c>
      <c r="U10" s="105">
        <v>18.100000000000001</v>
      </c>
      <c r="V10" s="105">
        <v>16.7</v>
      </c>
      <c r="W10" s="105">
        <v>18.899999999999999</v>
      </c>
      <c r="X10" s="105">
        <v>21.8</v>
      </c>
      <c r="Y10" s="105">
        <v>16.600000000000001</v>
      </c>
      <c r="Z10" s="105">
        <v>19.100000000000001</v>
      </c>
      <c r="AA10" s="105">
        <v>21.8</v>
      </c>
      <c r="AB10" s="105">
        <v>16.3</v>
      </c>
      <c r="AC10" s="105">
        <v>19.399999999999999</v>
      </c>
      <c r="AD10" s="105">
        <v>12.9</v>
      </c>
      <c r="AE10" s="105">
        <v>17.399999999999999</v>
      </c>
      <c r="AF10" s="105">
        <v>18.399999999999999</v>
      </c>
      <c r="AG10" s="105">
        <v>18.2</v>
      </c>
    </row>
    <row r="11" spans="1:33" s="6" customFormat="1" ht="30" customHeight="1">
      <c r="A11" s="7" t="s">
        <v>17</v>
      </c>
      <c r="B11" s="18" t="s">
        <v>18</v>
      </c>
      <c r="C11" s="10">
        <v>59585</v>
      </c>
      <c r="D11" s="8">
        <v>61341</v>
      </c>
      <c r="E11" s="11">
        <v>-1756</v>
      </c>
      <c r="F11" s="9">
        <v>4707</v>
      </c>
      <c r="G11" s="8">
        <v>1993</v>
      </c>
      <c r="H11" s="8">
        <v>6700</v>
      </c>
      <c r="I11" s="8">
        <v>2877</v>
      </c>
      <c r="J11" s="8">
        <v>1433</v>
      </c>
      <c r="K11" s="8">
        <v>4310</v>
      </c>
      <c r="L11" s="8">
        <v>3175</v>
      </c>
      <c r="M11" s="8">
        <v>3033</v>
      </c>
      <c r="N11" s="8">
        <v>4328</v>
      </c>
      <c r="O11" s="8">
        <v>4035</v>
      </c>
      <c r="P11" s="8">
        <v>8363</v>
      </c>
      <c r="Q11" s="7" t="str">
        <f t="shared" si="1"/>
        <v>2.</v>
      </c>
      <c r="R11" s="18" t="str">
        <f t="shared" si="0"/>
        <v>Bezrobotne kobiety</v>
      </c>
      <c r="S11" s="8">
        <v>1925</v>
      </c>
      <c r="T11" s="8">
        <v>2065</v>
      </c>
      <c r="U11" s="8">
        <v>1733</v>
      </c>
      <c r="V11" s="8">
        <v>1650</v>
      </c>
      <c r="W11" s="8">
        <v>6386</v>
      </c>
      <c r="X11" s="8">
        <v>2737</v>
      </c>
      <c r="Y11" s="8">
        <v>1623</v>
      </c>
      <c r="Z11" s="8">
        <v>2791</v>
      </c>
      <c r="AA11" s="8">
        <v>1786</v>
      </c>
      <c r="AB11" s="8">
        <v>1614</v>
      </c>
      <c r="AC11" s="8">
        <v>1446</v>
      </c>
      <c r="AD11" s="8">
        <v>2559</v>
      </c>
      <c r="AE11" s="8">
        <v>1674</v>
      </c>
      <c r="AF11" s="8">
        <v>1420</v>
      </c>
      <c r="AG11" s="8">
        <v>2595</v>
      </c>
    </row>
    <row r="12" spans="1:33" s="15" customFormat="1" ht="30" customHeight="1">
      <c r="A12" s="254" t="s">
        <v>19</v>
      </c>
      <c r="B12" s="38" t="s">
        <v>20</v>
      </c>
      <c r="C12" s="39">
        <v>16457</v>
      </c>
      <c r="D12" s="40">
        <v>17659</v>
      </c>
      <c r="E12" s="41">
        <v>-1202</v>
      </c>
      <c r="F12" s="42">
        <v>1468</v>
      </c>
      <c r="G12" s="40">
        <v>567</v>
      </c>
      <c r="H12" s="40">
        <v>2035</v>
      </c>
      <c r="I12" s="40">
        <v>972</v>
      </c>
      <c r="J12" s="40">
        <v>403</v>
      </c>
      <c r="K12" s="40">
        <v>1375</v>
      </c>
      <c r="L12" s="40">
        <v>888</v>
      </c>
      <c r="M12" s="40">
        <v>984</v>
      </c>
      <c r="N12" s="40">
        <v>896</v>
      </c>
      <c r="O12" s="40">
        <v>835</v>
      </c>
      <c r="P12" s="40">
        <v>1731</v>
      </c>
      <c r="Q12" s="254" t="str">
        <f t="shared" si="1"/>
        <v>3.</v>
      </c>
      <c r="R12" s="38" t="str">
        <f t="shared" si="0"/>
        <v>Bezrobotni z prawem do zasiłku</v>
      </c>
      <c r="S12" s="40">
        <v>537</v>
      </c>
      <c r="T12" s="40">
        <v>405</v>
      </c>
      <c r="U12" s="40">
        <v>440</v>
      </c>
      <c r="V12" s="40">
        <v>391</v>
      </c>
      <c r="W12" s="40">
        <v>1947</v>
      </c>
      <c r="X12" s="40">
        <v>773</v>
      </c>
      <c r="Y12" s="40">
        <v>529</v>
      </c>
      <c r="Z12" s="40">
        <v>912</v>
      </c>
      <c r="AA12" s="40">
        <v>391</v>
      </c>
      <c r="AB12" s="40">
        <v>377</v>
      </c>
      <c r="AC12" s="40">
        <v>470</v>
      </c>
      <c r="AD12" s="40">
        <v>465</v>
      </c>
      <c r="AE12" s="40">
        <v>524</v>
      </c>
      <c r="AF12" s="40">
        <v>374</v>
      </c>
      <c r="AG12" s="40">
        <v>909</v>
      </c>
    </row>
    <row r="13" spans="1:33" s="6" customFormat="1" ht="30" customHeight="1">
      <c r="A13" s="255"/>
      <c r="B13" s="19" t="s">
        <v>21</v>
      </c>
      <c r="C13" s="10">
        <v>8646</v>
      </c>
      <c r="D13" s="8">
        <v>8883</v>
      </c>
      <c r="E13" s="11">
        <v>-237</v>
      </c>
      <c r="F13" s="9">
        <v>865</v>
      </c>
      <c r="G13" s="8">
        <v>303</v>
      </c>
      <c r="H13" s="8">
        <v>1168</v>
      </c>
      <c r="I13" s="8">
        <v>541</v>
      </c>
      <c r="J13" s="8">
        <v>202</v>
      </c>
      <c r="K13" s="8">
        <v>743</v>
      </c>
      <c r="L13" s="8">
        <v>471</v>
      </c>
      <c r="M13" s="8">
        <v>571</v>
      </c>
      <c r="N13" s="8">
        <v>459</v>
      </c>
      <c r="O13" s="8">
        <v>381</v>
      </c>
      <c r="P13" s="8">
        <v>840</v>
      </c>
      <c r="Q13" s="255"/>
      <c r="R13" s="18" t="str">
        <f t="shared" si="0"/>
        <v>- w tym kobiety</v>
      </c>
      <c r="S13" s="8">
        <v>273</v>
      </c>
      <c r="T13" s="8">
        <v>202</v>
      </c>
      <c r="U13" s="8">
        <v>245</v>
      </c>
      <c r="V13" s="8">
        <v>208</v>
      </c>
      <c r="W13" s="8">
        <v>1057</v>
      </c>
      <c r="X13" s="8">
        <v>342</v>
      </c>
      <c r="Y13" s="8">
        <v>289</v>
      </c>
      <c r="Z13" s="8">
        <v>469</v>
      </c>
      <c r="AA13" s="8">
        <v>166</v>
      </c>
      <c r="AB13" s="8">
        <v>200</v>
      </c>
      <c r="AC13" s="8">
        <v>230</v>
      </c>
      <c r="AD13" s="8">
        <v>240</v>
      </c>
      <c r="AE13" s="8">
        <v>243</v>
      </c>
      <c r="AF13" s="8">
        <v>213</v>
      </c>
      <c r="AG13" s="8">
        <v>476</v>
      </c>
    </row>
    <row r="14" spans="1:33" s="15" customFormat="1" ht="30" customHeight="1">
      <c r="A14" s="254" t="s">
        <v>22</v>
      </c>
      <c r="B14" s="38" t="s">
        <v>23</v>
      </c>
      <c r="C14" s="39">
        <v>49431</v>
      </c>
      <c r="D14" s="40">
        <v>52097</v>
      </c>
      <c r="E14" s="41">
        <v>-2666</v>
      </c>
      <c r="F14" s="42">
        <v>0</v>
      </c>
      <c r="G14" s="40">
        <v>2549</v>
      </c>
      <c r="H14" s="40">
        <v>2549</v>
      </c>
      <c r="I14" s="40">
        <v>0</v>
      </c>
      <c r="J14" s="40">
        <v>2117</v>
      </c>
      <c r="K14" s="40">
        <v>2117</v>
      </c>
      <c r="L14" s="40">
        <v>0</v>
      </c>
      <c r="M14" s="40">
        <v>4246</v>
      </c>
      <c r="N14" s="40">
        <v>0</v>
      </c>
      <c r="O14" s="40">
        <v>5878</v>
      </c>
      <c r="P14" s="40">
        <v>5878</v>
      </c>
      <c r="Q14" s="254" t="str">
        <f t="shared" si="1"/>
        <v>4.</v>
      </c>
      <c r="R14" s="38" t="str">
        <f t="shared" si="0"/>
        <v>Bezrobotni zamieszkali na wsi</v>
      </c>
      <c r="S14" s="40">
        <v>2099</v>
      </c>
      <c r="T14" s="40">
        <v>1989</v>
      </c>
      <c r="U14" s="40">
        <v>1892</v>
      </c>
      <c r="V14" s="40">
        <v>1628</v>
      </c>
      <c r="W14" s="40">
        <v>4223</v>
      </c>
      <c r="X14" s="40">
        <v>3580</v>
      </c>
      <c r="Y14" s="40">
        <v>1602</v>
      </c>
      <c r="Z14" s="40">
        <v>2954</v>
      </c>
      <c r="AA14" s="40">
        <v>2502</v>
      </c>
      <c r="AB14" s="40">
        <v>1524</v>
      </c>
      <c r="AC14" s="40">
        <v>1529</v>
      </c>
      <c r="AD14" s="40">
        <v>2959</v>
      </c>
      <c r="AE14" s="40">
        <v>2110</v>
      </c>
      <c r="AF14" s="40">
        <v>1442</v>
      </c>
      <c r="AG14" s="40">
        <v>2608</v>
      </c>
    </row>
    <row r="15" spans="1:33" s="6" customFormat="1" ht="30" customHeight="1">
      <c r="A15" s="255"/>
      <c r="B15" s="19" t="s">
        <v>21</v>
      </c>
      <c r="C15" s="10">
        <v>28441</v>
      </c>
      <c r="D15" s="8">
        <v>29319</v>
      </c>
      <c r="E15" s="11">
        <v>-878</v>
      </c>
      <c r="F15" s="9">
        <v>0</v>
      </c>
      <c r="G15" s="8">
        <v>1462</v>
      </c>
      <c r="H15" s="8">
        <v>1462</v>
      </c>
      <c r="I15" s="8">
        <v>0</v>
      </c>
      <c r="J15" s="8">
        <v>1240</v>
      </c>
      <c r="K15" s="8">
        <v>1240</v>
      </c>
      <c r="L15" s="8">
        <v>0</v>
      </c>
      <c r="M15" s="8">
        <v>2437</v>
      </c>
      <c r="N15" s="8">
        <v>0</v>
      </c>
      <c r="O15" s="8">
        <v>3174</v>
      </c>
      <c r="P15" s="8">
        <v>3174</v>
      </c>
      <c r="Q15" s="255"/>
      <c r="R15" s="18" t="str">
        <f t="shared" si="0"/>
        <v>- w tym kobiety</v>
      </c>
      <c r="S15" s="8">
        <v>1096</v>
      </c>
      <c r="T15" s="8">
        <v>1212</v>
      </c>
      <c r="U15" s="8">
        <v>1117</v>
      </c>
      <c r="V15" s="8">
        <v>990</v>
      </c>
      <c r="W15" s="8">
        <v>2367</v>
      </c>
      <c r="X15" s="8">
        <v>1970</v>
      </c>
      <c r="Y15" s="8">
        <v>987</v>
      </c>
      <c r="Z15" s="8">
        <v>1648</v>
      </c>
      <c r="AA15" s="8">
        <v>1360</v>
      </c>
      <c r="AB15" s="8">
        <v>987</v>
      </c>
      <c r="AC15" s="8">
        <v>905</v>
      </c>
      <c r="AD15" s="8">
        <v>1810</v>
      </c>
      <c r="AE15" s="8">
        <v>1195</v>
      </c>
      <c r="AF15" s="8">
        <v>860</v>
      </c>
      <c r="AG15" s="8">
        <v>1624</v>
      </c>
    </row>
    <row r="16" spans="1:33" s="15" customFormat="1" ht="30" customHeight="1">
      <c r="A16" s="254" t="s">
        <v>24</v>
      </c>
      <c r="B16" s="38" t="s">
        <v>25</v>
      </c>
      <c r="C16" s="39">
        <v>92200</v>
      </c>
      <c r="D16" s="40">
        <v>96288</v>
      </c>
      <c r="E16" s="41">
        <v>-4088</v>
      </c>
      <c r="F16" s="42">
        <v>7458</v>
      </c>
      <c r="G16" s="40">
        <v>2962</v>
      </c>
      <c r="H16" s="40">
        <v>10420</v>
      </c>
      <c r="I16" s="40">
        <v>4345</v>
      </c>
      <c r="J16" s="40">
        <v>2171</v>
      </c>
      <c r="K16" s="40">
        <v>6516</v>
      </c>
      <c r="L16" s="40">
        <v>5163</v>
      </c>
      <c r="M16" s="40">
        <v>4497</v>
      </c>
      <c r="N16" s="40">
        <v>7141</v>
      </c>
      <c r="O16" s="40">
        <v>6658</v>
      </c>
      <c r="P16" s="40">
        <v>13799</v>
      </c>
      <c r="Q16" s="254" t="str">
        <f t="shared" si="1"/>
        <v>5.</v>
      </c>
      <c r="R16" s="38" t="str">
        <f t="shared" si="0"/>
        <v>Osoby będące w szczególnej sytuacji na rynku pracy razem</v>
      </c>
      <c r="S16" s="40">
        <v>3319</v>
      </c>
      <c r="T16" s="40">
        <v>3003</v>
      </c>
      <c r="U16" s="40">
        <v>2686</v>
      </c>
      <c r="V16" s="40">
        <v>2444</v>
      </c>
      <c r="W16" s="40">
        <v>9707</v>
      </c>
      <c r="X16" s="40">
        <v>4512</v>
      </c>
      <c r="Y16" s="40">
        <v>2284</v>
      </c>
      <c r="Z16" s="40">
        <v>4278</v>
      </c>
      <c r="AA16" s="40">
        <v>3031</v>
      </c>
      <c r="AB16" s="40">
        <v>2225</v>
      </c>
      <c r="AC16" s="40">
        <v>2197</v>
      </c>
      <c r="AD16" s="40">
        <v>3671</v>
      </c>
      <c r="AE16" s="40">
        <v>2666</v>
      </c>
      <c r="AF16" s="40">
        <v>2103</v>
      </c>
      <c r="AG16" s="40">
        <v>3679</v>
      </c>
    </row>
    <row r="17" spans="1:33" s="6" customFormat="1" ht="30" customHeight="1">
      <c r="A17" s="255"/>
      <c r="B17" s="19" t="s">
        <v>21</v>
      </c>
      <c r="C17" s="10">
        <v>53130</v>
      </c>
      <c r="D17" s="8">
        <v>54670</v>
      </c>
      <c r="E17" s="11">
        <v>-1540</v>
      </c>
      <c r="F17" s="9">
        <v>4000</v>
      </c>
      <c r="G17" s="8">
        <v>1744</v>
      </c>
      <c r="H17" s="8">
        <v>5744</v>
      </c>
      <c r="I17" s="8">
        <v>2535</v>
      </c>
      <c r="J17" s="8">
        <v>1277</v>
      </c>
      <c r="K17" s="8">
        <v>3812</v>
      </c>
      <c r="L17" s="8">
        <v>2736</v>
      </c>
      <c r="M17" s="8">
        <v>2630</v>
      </c>
      <c r="N17" s="8">
        <v>3921</v>
      </c>
      <c r="O17" s="8">
        <v>3731</v>
      </c>
      <c r="P17" s="8">
        <v>7652</v>
      </c>
      <c r="Q17" s="255"/>
      <c r="R17" s="18" t="str">
        <f t="shared" si="0"/>
        <v>- w tym kobiety</v>
      </c>
      <c r="S17" s="8">
        <v>1741</v>
      </c>
      <c r="T17" s="8">
        <v>1878</v>
      </c>
      <c r="U17" s="8">
        <v>1589</v>
      </c>
      <c r="V17" s="8">
        <v>1529</v>
      </c>
      <c r="W17" s="8">
        <v>5546</v>
      </c>
      <c r="X17" s="8">
        <v>2499</v>
      </c>
      <c r="Y17" s="8">
        <v>1464</v>
      </c>
      <c r="Z17" s="8">
        <v>2451</v>
      </c>
      <c r="AA17" s="8">
        <v>1659</v>
      </c>
      <c r="AB17" s="8">
        <v>1486</v>
      </c>
      <c r="AC17" s="8">
        <v>1310</v>
      </c>
      <c r="AD17" s="8">
        <v>2318</v>
      </c>
      <c r="AE17" s="8">
        <v>1527</v>
      </c>
      <c r="AF17" s="8">
        <v>1287</v>
      </c>
      <c r="AG17" s="8">
        <v>2272</v>
      </c>
    </row>
    <row r="18" spans="1:33" s="15" customFormat="1" ht="30" customHeight="1">
      <c r="A18" s="254" t="s">
        <v>34</v>
      </c>
      <c r="B18" s="38" t="s">
        <v>26</v>
      </c>
      <c r="C18" s="39">
        <v>30741</v>
      </c>
      <c r="D18" s="205">
        <v>33137</v>
      </c>
      <c r="E18" s="112">
        <v>-2396</v>
      </c>
      <c r="F18" s="42">
        <v>1826</v>
      </c>
      <c r="G18" s="40">
        <v>960</v>
      </c>
      <c r="H18" s="40">
        <v>2786</v>
      </c>
      <c r="I18" s="40">
        <v>1077</v>
      </c>
      <c r="J18" s="40">
        <v>762</v>
      </c>
      <c r="K18" s="40">
        <v>1839</v>
      </c>
      <c r="L18" s="40">
        <v>1459</v>
      </c>
      <c r="M18" s="40">
        <v>1680</v>
      </c>
      <c r="N18" s="40">
        <v>1719</v>
      </c>
      <c r="O18" s="40">
        <v>2115</v>
      </c>
      <c r="P18" s="40">
        <v>3834</v>
      </c>
      <c r="Q18" s="254" t="str">
        <f t="shared" si="1"/>
        <v>6.</v>
      </c>
      <c r="R18" s="38" t="str">
        <f t="shared" si="0"/>
        <v>Bezrobotni do 30 roku życia</v>
      </c>
      <c r="S18" s="40">
        <v>1136</v>
      </c>
      <c r="T18" s="40">
        <v>1072</v>
      </c>
      <c r="U18" s="40">
        <v>902</v>
      </c>
      <c r="V18" s="40">
        <v>946</v>
      </c>
      <c r="W18" s="40">
        <v>3394</v>
      </c>
      <c r="X18" s="40">
        <v>1904</v>
      </c>
      <c r="Y18" s="40">
        <v>848</v>
      </c>
      <c r="Z18" s="40">
        <v>1567</v>
      </c>
      <c r="AA18" s="40">
        <v>1117</v>
      </c>
      <c r="AB18" s="40">
        <v>822</v>
      </c>
      <c r="AC18" s="40">
        <v>845</v>
      </c>
      <c r="AD18" s="40">
        <v>1441</v>
      </c>
      <c r="AE18" s="40">
        <v>1063</v>
      </c>
      <c r="AF18" s="40">
        <v>748</v>
      </c>
      <c r="AG18" s="40">
        <v>1338</v>
      </c>
    </row>
    <row r="19" spans="1:33" s="6" customFormat="1" ht="30" customHeight="1">
      <c r="A19" s="255"/>
      <c r="B19" s="19" t="s">
        <v>21</v>
      </c>
      <c r="C19" s="10">
        <v>18952</v>
      </c>
      <c r="D19" s="205">
        <v>19980</v>
      </c>
      <c r="E19" s="27">
        <v>-1028</v>
      </c>
      <c r="F19" s="9">
        <v>1139</v>
      </c>
      <c r="G19" s="8">
        <v>630</v>
      </c>
      <c r="H19" s="8">
        <v>1769</v>
      </c>
      <c r="I19" s="8">
        <v>747</v>
      </c>
      <c r="J19" s="8">
        <v>512</v>
      </c>
      <c r="K19" s="8">
        <v>1259</v>
      </c>
      <c r="L19" s="8">
        <v>803</v>
      </c>
      <c r="M19" s="8">
        <v>1015</v>
      </c>
      <c r="N19" s="8">
        <v>973</v>
      </c>
      <c r="O19" s="8">
        <v>1257</v>
      </c>
      <c r="P19" s="8">
        <v>2230</v>
      </c>
      <c r="Q19" s="255"/>
      <c r="R19" s="18" t="str">
        <f t="shared" si="0"/>
        <v>- w tym kobiety</v>
      </c>
      <c r="S19" s="8">
        <v>645</v>
      </c>
      <c r="T19" s="8">
        <v>732</v>
      </c>
      <c r="U19" s="8">
        <v>569</v>
      </c>
      <c r="V19" s="8">
        <v>644</v>
      </c>
      <c r="W19" s="8">
        <v>1961</v>
      </c>
      <c r="X19" s="8">
        <v>1100</v>
      </c>
      <c r="Y19" s="8">
        <v>555</v>
      </c>
      <c r="Z19" s="8">
        <v>958</v>
      </c>
      <c r="AA19" s="8">
        <v>582</v>
      </c>
      <c r="AB19" s="8">
        <v>580</v>
      </c>
      <c r="AC19" s="8">
        <v>520</v>
      </c>
      <c r="AD19" s="8">
        <v>986</v>
      </c>
      <c r="AE19" s="8">
        <v>637</v>
      </c>
      <c r="AF19" s="8">
        <v>507</v>
      </c>
      <c r="AG19" s="8">
        <v>900</v>
      </c>
    </row>
    <row r="20" spans="1:33" s="15" customFormat="1" ht="30" customHeight="1">
      <c r="A20" s="254" t="s">
        <v>35</v>
      </c>
      <c r="B20" s="38" t="s">
        <v>27</v>
      </c>
      <c r="C20" s="39">
        <v>15793</v>
      </c>
      <c r="D20" s="40">
        <v>17358</v>
      </c>
      <c r="E20" s="41">
        <v>-1565</v>
      </c>
      <c r="F20" s="42">
        <v>784</v>
      </c>
      <c r="G20" s="40">
        <v>482</v>
      </c>
      <c r="H20" s="40">
        <v>1266</v>
      </c>
      <c r="I20" s="40">
        <v>523</v>
      </c>
      <c r="J20" s="40">
        <v>396</v>
      </c>
      <c r="K20" s="40">
        <v>919</v>
      </c>
      <c r="L20" s="40">
        <v>639</v>
      </c>
      <c r="M20" s="40">
        <v>887</v>
      </c>
      <c r="N20" s="40">
        <v>817</v>
      </c>
      <c r="O20" s="40">
        <v>1058</v>
      </c>
      <c r="P20" s="40">
        <v>1875</v>
      </c>
      <c r="Q20" s="254" t="str">
        <f t="shared" si="1"/>
        <v>7.</v>
      </c>
      <c r="R20" s="38" t="str">
        <f t="shared" si="0"/>
        <v xml:space="preserve">Bezrobotni do 25 roku życia </v>
      </c>
      <c r="S20" s="40">
        <v>531</v>
      </c>
      <c r="T20" s="40">
        <v>572</v>
      </c>
      <c r="U20" s="40">
        <v>454</v>
      </c>
      <c r="V20" s="40">
        <v>506</v>
      </c>
      <c r="W20" s="40">
        <v>1799</v>
      </c>
      <c r="X20" s="40">
        <v>1053</v>
      </c>
      <c r="Y20" s="40">
        <v>449</v>
      </c>
      <c r="Z20" s="40">
        <v>815</v>
      </c>
      <c r="AA20" s="40">
        <v>608</v>
      </c>
      <c r="AB20" s="40">
        <v>423</v>
      </c>
      <c r="AC20" s="40">
        <v>444</v>
      </c>
      <c r="AD20" s="40">
        <v>805</v>
      </c>
      <c r="AE20" s="40">
        <v>613</v>
      </c>
      <c r="AF20" s="40">
        <v>413</v>
      </c>
      <c r="AG20" s="40">
        <v>722</v>
      </c>
    </row>
    <row r="21" spans="1:33" s="6" customFormat="1" ht="30" customHeight="1">
      <c r="A21" s="255"/>
      <c r="B21" s="19" t="s">
        <v>21</v>
      </c>
      <c r="C21" s="10">
        <v>9276</v>
      </c>
      <c r="D21" s="8">
        <v>10001</v>
      </c>
      <c r="E21" s="11">
        <v>-725</v>
      </c>
      <c r="F21" s="9">
        <v>446</v>
      </c>
      <c r="G21" s="8">
        <v>319</v>
      </c>
      <c r="H21" s="8">
        <v>765</v>
      </c>
      <c r="I21" s="8">
        <v>344</v>
      </c>
      <c r="J21" s="8">
        <v>260</v>
      </c>
      <c r="K21" s="8">
        <v>604</v>
      </c>
      <c r="L21" s="8">
        <v>335</v>
      </c>
      <c r="M21" s="8">
        <v>516</v>
      </c>
      <c r="N21" s="8">
        <v>439</v>
      </c>
      <c r="O21" s="8">
        <v>580</v>
      </c>
      <c r="P21" s="8">
        <v>1019</v>
      </c>
      <c r="Q21" s="255"/>
      <c r="R21" s="18" t="str">
        <f t="shared" si="0"/>
        <v>- w tym kobiety</v>
      </c>
      <c r="S21" s="8">
        <v>281</v>
      </c>
      <c r="T21" s="8">
        <v>378</v>
      </c>
      <c r="U21" s="8">
        <v>281</v>
      </c>
      <c r="V21" s="8">
        <v>341</v>
      </c>
      <c r="W21" s="8">
        <v>1000</v>
      </c>
      <c r="X21" s="8">
        <v>572</v>
      </c>
      <c r="Y21" s="8">
        <v>274</v>
      </c>
      <c r="Z21" s="8">
        <v>464</v>
      </c>
      <c r="AA21" s="8">
        <v>295</v>
      </c>
      <c r="AB21" s="8">
        <v>281</v>
      </c>
      <c r="AC21" s="8">
        <v>272</v>
      </c>
      <c r="AD21" s="8">
        <v>529</v>
      </c>
      <c r="AE21" s="8">
        <v>357</v>
      </c>
      <c r="AF21" s="8">
        <v>261</v>
      </c>
      <c r="AG21" s="8">
        <v>451</v>
      </c>
    </row>
    <row r="22" spans="1:33" s="15" customFormat="1" ht="30" customHeight="1">
      <c r="A22" s="254" t="s">
        <v>36</v>
      </c>
      <c r="B22" s="38" t="s">
        <v>28</v>
      </c>
      <c r="C22" s="39">
        <v>62287</v>
      </c>
      <c r="D22" s="40">
        <v>63736</v>
      </c>
      <c r="E22" s="41">
        <v>-1449</v>
      </c>
      <c r="F22" s="42">
        <v>4361</v>
      </c>
      <c r="G22" s="40">
        <v>1725</v>
      </c>
      <c r="H22" s="40">
        <v>6086</v>
      </c>
      <c r="I22" s="40">
        <v>2833</v>
      </c>
      <c r="J22" s="40">
        <v>1468</v>
      </c>
      <c r="K22" s="40">
        <v>4301</v>
      </c>
      <c r="L22" s="40">
        <v>3058</v>
      </c>
      <c r="M22" s="40">
        <v>2908</v>
      </c>
      <c r="N22" s="40">
        <v>5584</v>
      </c>
      <c r="O22" s="40">
        <v>5278</v>
      </c>
      <c r="P22" s="40">
        <v>10862</v>
      </c>
      <c r="Q22" s="254" t="str">
        <f t="shared" si="1"/>
        <v>8.</v>
      </c>
      <c r="R22" s="38" t="str">
        <f t="shared" si="0"/>
        <v xml:space="preserve">Długotrwale bezrobotni </v>
      </c>
      <c r="S22" s="40">
        <v>2329</v>
      </c>
      <c r="T22" s="40">
        <v>1901</v>
      </c>
      <c r="U22" s="40">
        <v>1884</v>
      </c>
      <c r="V22" s="40">
        <v>1733</v>
      </c>
      <c r="W22" s="40">
        <v>6754</v>
      </c>
      <c r="X22" s="40">
        <v>3033</v>
      </c>
      <c r="Y22" s="40">
        <v>1508</v>
      </c>
      <c r="Z22" s="40">
        <v>2771</v>
      </c>
      <c r="AA22" s="40">
        <v>2229</v>
      </c>
      <c r="AB22" s="40">
        <v>1573</v>
      </c>
      <c r="AC22" s="40">
        <v>1434</v>
      </c>
      <c r="AD22" s="40">
        <v>2296</v>
      </c>
      <c r="AE22" s="40">
        <v>1749</v>
      </c>
      <c r="AF22" s="40">
        <v>1529</v>
      </c>
      <c r="AG22" s="40">
        <v>2349</v>
      </c>
    </row>
    <row r="23" spans="1:33" s="6" customFormat="1" ht="30" customHeight="1">
      <c r="A23" s="255"/>
      <c r="B23" s="19" t="s">
        <v>21</v>
      </c>
      <c r="C23" s="10">
        <v>38259</v>
      </c>
      <c r="D23" s="8">
        <v>38837</v>
      </c>
      <c r="E23" s="11">
        <v>-578</v>
      </c>
      <c r="F23" s="9">
        <v>2361</v>
      </c>
      <c r="G23" s="8">
        <v>1086</v>
      </c>
      <c r="H23" s="8">
        <v>3447</v>
      </c>
      <c r="I23" s="8">
        <v>1769</v>
      </c>
      <c r="J23" s="8">
        <v>944</v>
      </c>
      <c r="K23" s="8">
        <v>2713</v>
      </c>
      <c r="L23" s="8">
        <v>1679</v>
      </c>
      <c r="M23" s="8">
        <v>1807</v>
      </c>
      <c r="N23" s="8">
        <v>3194</v>
      </c>
      <c r="O23" s="8">
        <v>3101</v>
      </c>
      <c r="P23" s="8">
        <v>6295</v>
      </c>
      <c r="Q23" s="255"/>
      <c r="R23" s="18" t="str">
        <f t="shared" si="0"/>
        <v>- w tym kobiety</v>
      </c>
      <c r="S23" s="8">
        <v>1246</v>
      </c>
      <c r="T23" s="8">
        <v>1315</v>
      </c>
      <c r="U23" s="8">
        <v>1190</v>
      </c>
      <c r="V23" s="8">
        <v>1151</v>
      </c>
      <c r="W23" s="8">
        <v>4094</v>
      </c>
      <c r="X23" s="8">
        <v>1836</v>
      </c>
      <c r="Y23" s="8">
        <v>1047</v>
      </c>
      <c r="Z23" s="8">
        <v>1746</v>
      </c>
      <c r="AA23" s="8">
        <v>1304</v>
      </c>
      <c r="AB23" s="8">
        <v>1156</v>
      </c>
      <c r="AC23" s="8">
        <v>948</v>
      </c>
      <c r="AD23" s="8">
        <v>1580</v>
      </c>
      <c r="AE23" s="8">
        <v>1102</v>
      </c>
      <c r="AF23" s="8">
        <v>987</v>
      </c>
      <c r="AG23" s="8">
        <v>1616</v>
      </c>
    </row>
    <row r="24" spans="1:33" s="15" customFormat="1" ht="30" customHeight="1">
      <c r="A24" s="254" t="s">
        <v>37</v>
      </c>
      <c r="B24" s="38" t="s">
        <v>265</v>
      </c>
      <c r="C24" s="39">
        <v>27179</v>
      </c>
      <c r="D24" s="40">
        <v>28184</v>
      </c>
      <c r="E24" s="41">
        <v>-1005</v>
      </c>
      <c r="F24" s="42">
        <v>2976</v>
      </c>
      <c r="G24" s="40">
        <v>1027</v>
      </c>
      <c r="H24" s="40">
        <v>4003</v>
      </c>
      <c r="I24" s="40">
        <v>1739</v>
      </c>
      <c r="J24" s="40">
        <v>590</v>
      </c>
      <c r="K24" s="40">
        <v>2329</v>
      </c>
      <c r="L24" s="40">
        <v>1776</v>
      </c>
      <c r="M24" s="40">
        <v>1160</v>
      </c>
      <c r="N24" s="40">
        <v>2440</v>
      </c>
      <c r="O24" s="40">
        <v>1733</v>
      </c>
      <c r="P24" s="185">
        <v>4173</v>
      </c>
      <c r="Q24" s="254" t="str">
        <f t="shared" si="1"/>
        <v>9.</v>
      </c>
      <c r="R24" s="38" t="str">
        <f t="shared" si="0"/>
        <v xml:space="preserve">Bezrobotni powyżej 50 roku życia </v>
      </c>
      <c r="S24" s="40">
        <v>929</v>
      </c>
      <c r="T24" s="40">
        <v>816</v>
      </c>
      <c r="U24" s="40">
        <v>764</v>
      </c>
      <c r="V24" s="40">
        <v>600</v>
      </c>
      <c r="W24" s="40">
        <v>2732</v>
      </c>
      <c r="X24" s="40">
        <v>953</v>
      </c>
      <c r="Y24" s="40">
        <v>588</v>
      </c>
      <c r="Z24" s="40">
        <v>1205</v>
      </c>
      <c r="AA24" s="40">
        <v>706</v>
      </c>
      <c r="AB24" s="40">
        <v>589</v>
      </c>
      <c r="AC24" s="40">
        <v>604</v>
      </c>
      <c r="AD24" s="40">
        <v>977</v>
      </c>
      <c r="AE24" s="40">
        <v>640</v>
      </c>
      <c r="AF24" s="40">
        <v>581</v>
      </c>
      <c r="AG24" s="40">
        <v>1054</v>
      </c>
    </row>
    <row r="25" spans="1:33" s="6" customFormat="1" ht="30" customHeight="1">
      <c r="A25" s="255"/>
      <c r="B25" s="19" t="s">
        <v>21</v>
      </c>
      <c r="C25" s="10">
        <v>11708</v>
      </c>
      <c r="D25" s="8">
        <v>12016</v>
      </c>
      <c r="E25" s="11">
        <v>-308</v>
      </c>
      <c r="F25" s="9">
        <v>1210</v>
      </c>
      <c r="G25" s="8">
        <v>425</v>
      </c>
      <c r="H25" s="8">
        <v>1635</v>
      </c>
      <c r="I25" s="8">
        <v>737</v>
      </c>
      <c r="J25" s="8">
        <v>248</v>
      </c>
      <c r="K25" s="8">
        <v>985</v>
      </c>
      <c r="L25" s="8">
        <v>763</v>
      </c>
      <c r="M25" s="8">
        <v>490</v>
      </c>
      <c r="N25" s="8">
        <v>1171</v>
      </c>
      <c r="O25" s="8">
        <v>739</v>
      </c>
      <c r="P25" s="8">
        <v>1910</v>
      </c>
      <c r="Q25" s="255"/>
      <c r="R25" s="18" t="str">
        <f t="shared" si="0"/>
        <v>- w tym kobiety</v>
      </c>
      <c r="S25" s="8">
        <v>373</v>
      </c>
      <c r="T25" s="8">
        <v>334</v>
      </c>
      <c r="U25" s="8">
        <v>352</v>
      </c>
      <c r="V25" s="8">
        <v>259</v>
      </c>
      <c r="W25" s="8">
        <v>1242</v>
      </c>
      <c r="X25" s="8">
        <v>372</v>
      </c>
      <c r="Y25" s="8">
        <v>285</v>
      </c>
      <c r="Z25" s="8">
        <v>502</v>
      </c>
      <c r="AA25" s="8">
        <v>307</v>
      </c>
      <c r="AB25" s="8">
        <v>288</v>
      </c>
      <c r="AC25" s="8">
        <v>252</v>
      </c>
      <c r="AD25" s="8">
        <v>417</v>
      </c>
      <c r="AE25" s="8">
        <v>240</v>
      </c>
      <c r="AF25" s="8">
        <v>249</v>
      </c>
      <c r="AG25" s="8">
        <v>453</v>
      </c>
    </row>
    <row r="26" spans="1:33" s="15" customFormat="1" ht="30" customHeight="1">
      <c r="A26" s="254" t="s">
        <v>38</v>
      </c>
      <c r="B26" s="38" t="s">
        <v>29</v>
      </c>
      <c r="C26" s="39">
        <v>4379</v>
      </c>
      <c r="D26" s="205">
        <v>4672</v>
      </c>
      <c r="E26" s="112">
        <v>-293</v>
      </c>
      <c r="F26" s="42">
        <v>8</v>
      </c>
      <c r="G26" s="40">
        <v>2</v>
      </c>
      <c r="H26" s="40">
        <v>10</v>
      </c>
      <c r="I26" s="40">
        <v>0</v>
      </c>
      <c r="J26" s="40">
        <v>0</v>
      </c>
      <c r="K26" s="40">
        <v>0</v>
      </c>
      <c r="L26" s="40">
        <v>0</v>
      </c>
      <c r="M26" s="40">
        <v>1</v>
      </c>
      <c r="N26" s="40">
        <v>2276</v>
      </c>
      <c r="O26" s="40">
        <v>1471</v>
      </c>
      <c r="P26" s="40">
        <v>3747</v>
      </c>
      <c r="Q26" s="254" t="str">
        <f t="shared" si="1"/>
        <v>10.</v>
      </c>
      <c r="R26" s="38" t="str">
        <f t="shared" si="0"/>
        <v>Bezrobotni korzystający ze świadczeń z pomocy społecznej</v>
      </c>
      <c r="S26" s="40">
        <v>4</v>
      </c>
      <c r="T26" s="40">
        <v>184</v>
      </c>
      <c r="U26" s="40">
        <v>0</v>
      </c>
      <c r="V26" s="40">
        <v>11</v>
      </c>
      <c r="W26" s="40">
        <v>0</v>
      </c>
      <c r="X26" s="40">
        <v>278</v>
      </c>
      <c r="Y26" s="40">
        <v>0</v>
      </c>
      <c r="Z26" s="40">
        <v>86</v>
      </c>
      <c r="AA26" s="40">
        <v>0</v>
      </c>
      <c r="AB26" s="40">
        <v>45</v>
      </c>
      <c r="AC26" s="40">
        <v>7</v>
      </c>
      <c r="AD26" s="40">
        <v>0</v>
      </c>
      <c r="AE26" s="40">
        <v>5</v>
      </c>
      <c r="AF26" s="40">
        <v>0</v>
      </c>
      <c r="AG26" s="40">
        <v>1</v>
      </c>
    </row>
    <row r="27" spans="1:33" s="6" customFormat="1" ht="30" customHeight="1">
      <c r="A27" s="255"/>
      <c r="B27" s="19" t="s">
        <v>21</v>
      </c>
      <c r="C27" s="10">
        <v>2576</v>
      </c>
      <c r="D27" s="169">
        <v>2741</v>
      </c>
      <c r="E27" s="27">
        <v>-165</v>
      </c>
      <c r="F27" s="9">
        <v>6</v>
      </c>
      <c r="G27" s="8">
        <v>2</v>
      </c>
      <c r="H27" s="8">
        <v>8</v>
      </c>
      <c r="I27" s="8">
        <v>0</v>
      </c>
      <c r="J27" s="8">
        <v>0</v>
      </c>
      <c r="K27" s="8">
        <v>0</v>
      </c>
      <c r="L27" s="8">
        <v>0</v>
      </c>
      <c r="M27" s="8">
        <v>1</v>
      </c>
      <c r="N27" s="8">
        <v>1275</v>
      </c>
      <c r="O27" s="8">
        <v>865</v>
      </c>
      <c r="P27" s="8">
        <v>2140</v>
      </c>
      <c r="Q27" s="255"/>
      <c r="R27" s="18" t="str">
        <f t="shared" si="0"/>
        <v>- w tym kobiety</v>
      </c>
      <c r="S27" s="8">
        <v>4</v>
      </c>
      <c r="T27" s="8">
        <v>154</v>
      </c>
      <c r="U27" s="8">
        <v>0</v>
      </c>
      <c r="V27" s="8">
        <v>6</v>
      </c>
      <c r="W27" s="8">
        <v>0</v>
      </c>
      <c r="X27" s="8">
        <v>172</v>
      </c>
      <c r="Y27" s="8">
        <v>0</v>
      </c>
      <c r="Z27" s="8">
        <v>54</v>
      </c>
      <c r="AA27" s="8">
        <v>0</v>
      </c>
      <c r="AB27" s="8">
        <v>29</v>
      </c>
      <c r="AC27" s="8">
        <v>4</v>
      </c>
      <c r="AD27" s="8">
        <v>0</v>
      </c>
      <c r="AE27" s="8">
        <v>4</v>
      </c>
      <c r="AF27" s="8">
        <v>0</v>
      </c>
      <c r="AG27" s="8">
        <v>0</v>
      </c>
    </row>
    <row r="28" spans="1:33" s="15" customFormat="1" ht="37.5" customHeight="1">
      <c r="A28" s="254" t="s">
        <v>39</v>
      </c>
      <c r="B28" s="38" t="s">
        <v>30</v>
      </c>
      <c r="C28" s="39">
        <v>19300</v>
      </c>
      <c r="D28" s="205">
        <v>19587</v>
      </c>
      <c r="E28" s="112">
        <v>-287</v>
      </c>
      <c r="F28" s="42">
        <v>1647</v>
      </c>
      <c r="G28" s="40">
        <v>704</v>
      </c>
      <c r="H28" s="40">
        <v>2351</v>
      </c>
      <c r="I28" s="40">
        <v>1100</v>
      </c>
      <c r="J28" s="40">
        <v>629</v>
      </c>
      <c r="K28" s="40">
        <v>1729</v>
      </c>
      <c r="L28" s="40">
        <v>1093</v>
      </c>
      <c r="M28" s="40">
        <v>993</v>
      </c>
      <c r="N28" s="40">
        <v>923</v>
      </c>
      <c r="O28" s="40">
        <v>909</v>
      </c>
      <c r="P28" s="40">
        <v>1832</v>
      </c>
      <c r="Q28" s="254" t="str">
        <f t="shared" si="1"/>
        <v>11.</v>
      </c>
      <c r="R28" s="38" t="str">
        <f t="shared" si="0"/>
        <v>Bezrobotni posiadający co najmniej jedno dziecko do 6 roku życia</v>
      </c>
      <c r="S28" s="40">
        <v>686</v>
      </c>
      <c r="T28" s="40">
        <v>848</v>
      </c>
      <c r="U28" s="40">
        <v>684</v>
      </c>
      <c r="V28" s="40">
        <v>584</v>
      </c>
      <c r="W28" s="40">
        <v>1487</v>
      </c>
      <c r="X28" s="40">
        <v>1135</v>
      </c>
      <c r="Y28" s="40">
        <v>553</v>
      </c>
      <c r="Z28" s="40">
        <v>930</v>
      </c>
      <c r="AA28" s="40">
        <v>555</v>
      </c>
      <c r="AB28" s="40">
        <v>627</v>
      </c>
      <c r="AC28" s="40">
        <v>478</v>
      </c>
      <c r="AD28" s="40">
        <v>923</v>
      </c>
      <c r="AE28" s="40">
        <v>617</v>
      </c>
      <c r="AF28" s="40">
        <v>365</v>
      </c>
      <c r="AG28" s="40">
        <v>830</v>
      </c>
    </row>
    <row r="29" spans="1:33" s="6" customFormat="1" ht="30" customHeight="1">
      <c r="A29" s="255"/>
      <c r="B29" s="19" t="s">
        <v>21</v>
      </c>
      <c r="C29" s="10">
        <v>15929</v>
      </c>
      <c r="D29" s="169">
        <v>15930</v>
      </c>
      <c r="E29" s="27">
        <v>-1</v>
      </c>
      <c r="F29" s="9">
        <v>1326</v>
      </c>
      <c r="G29" s="8">
        <v>576</v>
      </c>
      <c r="H29" s="8">
        <v>1902</v>
      </c>
      <c r="I29" s="8">
        <v>923</v>
      </c>
      <c r="J29" s="8">
        <v>505</v>
      </c>
      <c r="K29" s="8">
        <v>1428</v>
      </c>
      <c r="L29" s="8">
        <v>868</v>
      </c>
      <c r="M29" s="8">
        <v>814</v>
      </c>
      <c r="N29" s="8">
        <v>799</v>
      </c>
      <c r="O29" s="8">
        <v>760</v>
      </c>
      <c r="P29" s="8">
        <v>1559</v>
      </c>
      <c r="Q29" s="255"/>
      <c r="R29" s="18" t="str">
        <f t="shared" si="0"/>
        <v>- w tym kobiety</v>
      </c>
      <c r="S29" s="8">
        <v>555</v>
      </c>
      <c r="T29" s="8">
        <v>721</v>
      </c>
      <c r="U29" s="8">
        <v>537</v>
      </c>
      <c r="V29" s="8">
        <v>509</v>
      </c>
      <c r="W29" s="8">
        <v>1278</v>
      </c>
      <c r="X29" s="8">
        <v>812</v>
      </c>
      <c r="Y29" s="8">
        <v>460</v>
      </c>
      <c r="Z29" s="8">
        <v>801</v>
      </c>
      <c r="AA29" s="8">
        <v>418</v>
      </c>
      <c r="AB29" s="8">
        <v>542</v>
      </c>
      <c r="AC29" s="8">
        <v>398</v>
      </c>
      <c r="AD29" s="8">
        <v>805</v>
      </c>
      <c r="AE29" s="8">
        <v>483</v>
      </c>
      <c r="AF29" s="8">
        <v>328</v>
      </c>
      <c r="AG29" s="8">
        <v>711</v>
      </c>
    </row>
    <row r="30" spans="1:33" s="15" customFormat="1" ht="37.5" customHeight="1">
      <c r="A30" s="254" t="s">
        <v>40</v>
      </c>
      <c r="B30" s="38" t="s">
        <v>69</v>
      </c>
      <c r="C30" s="39">
        <v>193</v>
      </c>
      <c r="D30" s="205">
        <v>207</v>
      </c>
      <c r="E30" s="112">
        <v>-14</v>
      </c>
      <c r="F30" s="42">
        <v>37</v>
      </c>
      <c r="G30" s="40">
        <v>13</v>
      </c>
      <c r="H30" s="40">
        <v>50</v>
      </c>
      <c r="I30" s="40">
        <v>5</v>
      </c>
      <c r="J30" s="40">
        <v>0</v>
      </c>
      <c r="K30" s="40">
        <v>5</v>
      </c>
      <c r="L30" s="40">
        <v>1</v>
      </c>
      <c r="M30" s="40">
        <v>4</v>
      </c>
      <c r="N30" s="40">
        <v>34</v>
      </c>
      <c r="O30" s="40">
        <v>18</v>
      </c>
      <c r="P30" s="40">
        <v>52</v>
      </c>
      <c r="Q30" s="254" t="str">
        <f t="shared" si="1"/>
        <v>12.</v>
      </c>
      <c r="R30" s="38" t="str">
        <f t="shared" si="0"/>
        <v>Bezrobotni posiadający co najmniej jedno dziecko niepełnosprawne do 18 roku życia</v>
      </c>
      <c r="S30" s="40">
        <v>2</v>
      </c>
      <c r="T30" s="40">
        <v>5</v>
      </c>
      <c r="U30" s="40">
        <v>19</v>
      </c>
      <c r="V30" s="40">
        <v>1</v>
      </c>
      <c r="W30" s="40">
        <v>13</v>
      </c>
      <c r="X30" s="40">
        <v>0</v>
      </c>
      <c r="Y30" s="40">
        <v>3</v>
      </c>
      <c r="Z30" s="40">
        <v>9</v>
      </c>
      <c r="AA30" s="40">
        <v>15</v>
      </c>
      <c r="AB30" s="40">
        <v>4</v>
      </c>
      <c r="AC30" s="40">
        <v>4</v>
      </c>
      <c r="AD30" s="40">
        <v>2</v>
      </c>
      <c r="AE30" s="40">
        <v>4</v>
      </c>
      <c r="AF30" s="40">
        <v>0</v>
      </c>
      <c r="AG30" s="40">
        <v>0</v>
      </c>
    </row>
    <row r="31" spans="1:33" s="6" customFormat="1" ht="30" customHeight="1">
      <c r="A31" s="255"/>
      <c r="B31" s="19" t="s">
        <v>21</v>
      </c>
      <c r="C31" s="10">
        <v>135</v>
      </c>
      <c r="D31" s="169">
        <v>144</v>
      </c>
      <c r="E31" s="27">
        <v>-9</v>
      </c>
      <c r="F31" s="9">
        <v>22</v>
      </c>
      <c r="G31" s="8">
        <v>8</v>
      </c>
      <c r="H31" s="8">
        <v>30</v>
      </c>
      <c r="I31" s="8">
        <v>5</v>
      </c>
      <c r="J31" s="8">
        <v>0</v>
      </c>
      <c r="K31" s="8">
        <v>5</v>
      </c>
      <c r="L31" s="8">
        <v>0</v>
      </c>
      <c r="M31" s="8">
        <v>2</v>
      </c>
      <c r="N31" s="8">
        <v>21</v>
      </c>
      <c r="O31" s="8">
        <v>12</v>
      </c>
      <c r="P31" s="8">
        <v>33</v>
      </c>
      <c r="Q31" s="255"/>
      <c r="R31" s="18" t="str">
        <f t="shared" si="0"/>
        <v>- w tym kobiety</v>
      </c>
      <c r="S31" s="8">
        <v>2</v>
      </c>
      <c r="T31" s="8">
        <v>4</v>
      </c>
      <c r="U31" s="8">
        <v>16</v>
      </c>
      <c r="V31" s="8">
        <v>1</v>
      </c>
      <c r="W31" s="8">
        <v>12</v>
      </c>
      <c r="X31" s="8">
        <v>0</v>
      </c>
      <c r="Y31" s="8">
        <v>1</v>
      </c>
      <c r="Z31" s="8">
        <v>7</v>
      </c>
      <c r="AA31" s="8">
        <v>11</v>
      </c>
      <c r="AB31" s="8">
        <v>3</v>
      </c>
      <c r="AC31" s="8">
        <v>3</v>
      </c>
      <c r="AD31" s="8">
        <v>2</v>
      </c>
      <c r="AE31" s="8">
        <v>3</v>
      </c>
      <c r="AF31" s="8">
        <v>0</v>
      </c>
      <c r="AG31" s="8">
        <v>0</v>
      </c>
    </row>
    <row r="32" spans="1:33" s="15" customFormat="1" ht="30" customHeight="1">
      <c r="A32" s="254" t="s">
        <v>41</v>
      </c>
      <c r="B32" s="38" t="s">
        <v>31</v>
      </c>
      <c r="C32" s="39">
        <v>4965</v>
      </c>
      <c r="D32" s="40">
        <v>5144</v>
      </c>
      <c r="E32" s="41">
        <v>-179</v>
      </c>
      <c r="F32" s="42">
        <v>915</v>
      </c>
      <c r="G32" s="40">
        <v>214</v>
      </c>
      <c r="H32" s="40">
        <v>1129</v>
      </c>
      <c r="I32" s="40">
        <v>212</v>
      </c>
      <c r="J32" s="40">
        <v>70</v>
      </c>
      <c r="K32" s="40">
        <v>282</v>
      </c>
      <c r="L32" s="40">
        <v>491</v>
      </c>
      <c r="M32" s="40">
        <v>152</v>
      </c>
      <c r="N32" s="40">
        <v>352</v>
      </c>
      <c r="O32" s="40">
        <v>119</v>
      </c>
      <c r="P32" s="40">
        <v>471</v>
      </c>
      <c r="Q32" s="254" t="str">
        <f t="shared" si="1"/>
        <v>13.</v>
      </c>
      <c r="R32" s="38" t="str">
        <f t="shared" si="0"/>
        <v xml:space="preserve">Bezrobotni niepełnosprawni </v>
      </c>
      <c r="S32" s="40">
        <v>136</v>
      </c>
      <c r="T32" s="40">
        <v>128</v>
      </c>
      <c r="U32" s="40">
        <v>113</v>
      </c>
      <c r="V32" s="40">
        <v>108</v>
      </c>
      <c r="W32" s="40">
        <v>445</v>
      </c>
      <c r="X32" s="40">
        <v>91</v>
      </c>
      <c r="Y32" s="40">
        <v>92</v>
      </c>
      <c r="Z32" s="40">
        <v>239</v>
      </c>
      <c r="AA32" s="40">
        <v>110</v>
      </c>
      <c r="AB32" s="40">
        <v>119</v>
      </c>
      <c r="AC32" s="40">
        <v>106</v>
      </c>
      <c r="AD32" s="40">
        <v>269</v>
      </c>
      <c r="AE32" s="40">
        <v>230</v>
      </c>
      <c r="AF32" s="40">
        <v>148</v>
      </c>
      <c r="AG32" s="40">
        <v>106</v>
      </c>
    </row>
    <row r="33" spans="1:33" s="6" customFormat="1" ht="30" customHeight="1">
      <c r="A33" s="255"/>
      <c r="B33" s="19" t="s">
        <v>21</v>
      </c>
      <c r="C33" s="10">
        <v>2409</v>
      </c>
      <c r="D33" s="8">
        <v>2491</v>
      </c>
      <c r="E33" s="11">
        <v>-82</v>
      </c>
      <c r="F33" s="9">
        <v>439</v>
      </c>
      <c r="G33" s="8">
        <v>109</v>
      </c>
      <c r="H33" s="8">
        <v>548</v>
      </c>
      <c r="I33" s="8">
        <v>106</v>
      </c>
      <c r="J33" s="8">
        <v>35</v>
      </c>
      <c r="K33" s="8">
        <v>141</v>
      </c>
      <c r="L33" s="8">
        <v>210</v>
      </c>
      <c r="M33" s="8">
        <v>73</v>
      </c>
      <c r="N33" s="8">
        <v>171</v>
      </c>
      <c r="O33" s="8">
        <v>53</v>
      </c>
      <c r="P33" s="8">
        <v>224</v>
      </c>
      <c r="Q33" s="255"/>
      <c r="R33" s="18" t="str">
        <f t="shared" si="0"/>
        <v>- w tym kobiety</v>
      </c>
      <c r="S33" s="8">
        <v>50</v>
      </c>
      <c r="T33" s="8">
        <v>62</v>
      </c>
      <c r="U33" s="8">
        <v>63</v>
      </c>
      <c r="V33" s="8">
        <v>54</v>
      </c>
      <c r="W33" s="8">
        <v>229</v>
      </c>
      <c r="X33" s="8">
        <v>56</v>
      </c>
      <c r="Y33" s="8">
        <v>45</v>
      </c>
      <c r="Z33" s="8">
        <v>101</v>
      </c>
      <c r="AA33" s="8">
        <v>58</v>
      </c>
      <c r="AB33" s="8">
        <v>67</v>
      </c>
      <c r="AC33" s="8">
        <v>55</v>
      </c>
      <c r="AD33" s="8">
        <v>132</v>
      </c>
      <c r="AE33" s="8">
        <v>106</v>
      </c>
      <c r="AF33" s="8">
        <v>79</v>
      </c>
      <c r="AG33" s="8">
        <v>56</v>
      </c>
    </row>
    <row r="34" spans="1:33" s="15" customFormat="1" ht="30" customHeight="1">
      <c r="A34" s="254" t="s">
        <v>257</v>
      </c>
      <c r="B34" s="38" t="s">
        <v>258</v>
      </c>
      <c r="C34" s="39">
        <v>4278</v>
      </c>
      <c r="D34" s="40">
        <v>4438</v>
      </c>
      <c r="E34" s="41">
        <v>-160</v>
      </c>
      <c r="F34" s="42">
        <v>564</v>
      </c>
      <c r="G34" s="40">
        <v>246</v>
      </c>
      <c r="H34" s="40">
        <v>810</v>
      </c>
      <c r="I34" s="40">
        <v>129</v>
      </c>
      <c r="J34" s="40">
        <v>34</v>
      </c>
      <c r="K34" s="40">
        <v>163</v>
      </c>
      <c r="L34" s="40">
        <v>326</v>
      </c>
      <c r="M34" s="40">
        <v>457</v>
      </c>
      <c r="N34" s="40">
        <v>303</v>
      </c>
      <c r="O34" s="40">
        <v>185</v>
      </c>
      <c r="P34" s="40">
        <v>488</v>
      </c>
      <c r="Q34" s="254" t="str">
        <f>A34</f>
        <v>14.</v>
      </c>
      <c r="R34" s="38" t="str">
        <f>B34</f>
        <v>Bezrobotni zwolnieni z przyczyn zakładu pracy</v>
      </c>
      <c r="S34" s="40">
        <v>125</v>
      </c>
      <c r="T34" s="40">
        <v>107</v>
      </c>
      <c r="U34" s="40">
        <v>48</v>
      </c>
      <c r="V34" s="40">
        <v>47</v>
      </c>
      <c r="W34" s="40">
        <v>608</v>
      </c>
      <c r="X34" s="40">
        <v>137</v>
      </c>
      <c r="Y34" s="40">
        <v>133</v>
      </c>
      <c r="Z34" s="40">
        <v>190</v>
      </c>
      <c r="AA34" s="40">
        <v>11</v>
      </c>
      <c r="AB34" s="40">
        <v>25</v>
      </c>
      <c r="AC34" s="40">
        <v>111</v>
      </c>
      <c r="AD34" s="40">
        <v>141</v>
      </c>
      <c r="AE34" s="40">
        <v>134</v>
      </c>
      <c r="AF34" s="40">
        <v>64</v>
      </c>
      <c r="AG34" s="40">
        <v>153</v>
      </c>
    </row>
    <row r="35" spans="1:33" s="6" customFormat="1" ht="30" customHeight="1" thickBot="1">
      <c r="A35" s="255"/>
      <c r="B35" s="19" t="s">
        <v>21</v>
      </c>
      <c r="C35" s="12">
        <v>2346</v>
      </c>
      <c r="D35" s="13">
        <v>2400</v>
      </c>
      <c r="E35" s="14">
        <v>-54</v>
      </c>
      <c r="F35" s="9">
        <v>350</v>
      </c>
      <c r="G35" s="8">
        <v>124</v>
      </c>
      <c r="H35" s="8">
        <v>474</v>
      </c>
      <c r="I35" s="8">
        <v>65</v>
      </c>
      <c r="J35" s="8">
        <v>20</v>
      </c>
      <c r="K35" s="8">
        <v>85</v>
      </c>
      <c r="L35" s="8">
        <v>186</v>
      </c>
      <c r="M35" s="8">
        <v>247</v>
      </c>
      <c r="N35" s="8">
        <v>176</v>
      </c>
      <c r="O35" s="8">
        <v>93</v>
      </c>
      <c r="P35" s="8">
        <v>269</v>
      </c>
      <c r="Q35" s="255"/>
      <c r="R35" s="18" t="str">
        <f>B35</f>
        <v>- w tym kobiety</v>
      </c>
      <c r="S35" s="8">
        <v>61</v>
      </c>
      <c r="T35" s="8">
        <v>65</v>
      </c>
      <c r="U35" s="8">
        <v>31</v>
      </c>
      <c r="V35" s="8">
        <v>32</v>
      </c>
      <c r="W35" s="8">
        <v>320</v>
      </c>
      <c r="X35" s="8">
        <v>65</v>
      </c>
      <c r="Y35" s="8">
        <v>69</v>
      </c>
      <c r="Z35" s="8">
        <v>90</v>
      </c>
      <c r="AA35" s="8">
        <v>5</v>
      </c>
      <c r="AB35" s="8">
        <v>12</v>
      </c>
      <c r="AC35" s="8">
        <v>59</v>
      </c>
      <c r="AD35" s="8">
        <v>74</v>
      </c>
      <c r="AE35" s="8">
        <v>72</v>
      </c>
      <c r="AF35" s="8">
        <v>36</v>
      </c>
      <c r="AG35" s="8">
        <v>94</v>
      </c>
    </row>
  </sheetData>
  <mergeCells count="60"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578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19. PODJĘCIA PRACY I AKTYWIZACJA BEZROBOTNYCH DO 30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3616</v>
      </c>
      <c r="D6" s="205">
        <v>3709</v>
      </c>
      <c r="E6" s="112">
        <v>-93</v>
      </c>
      <c r="F6" s="42">
        <v>266</v>
      </c>
      <c r="G6" s="40">
        <v>105</v>
      </c>
      <c r="H6" s="40">
        <v>371</v>
      </c>
      <c r="I6" s="40">
        <v>208</v>
      </c>
      <c r="J6" s="40">
        <v>113</v>
      </c>
      <c r="K6" s="40">
        <v>321</v>
      </c>
      <c r="L6" s="40">
        <v>202</v>
      </c>
      <c r="M6" s="40">
        <v>240</v>
      </c>
      <c r="N6" s="40">
        <v>173</v>
      </c>
      <c r="O6" s="40">
        <v>184</v>
      </c>
      <c r="P6" s="40">
        <v>357</v>
      </c>
      <c r="Q6" s="29" t="str">
        <f>A6</f>
        <v>1.</v>
      </c>
      <c r="R6" s="38" t="str">
        <f>B6</f>
        <v>Podjęcia pracy w miesiącu razem</v>
      </c>
      <c r="S6" s="40">
        <v>112</v>
      </c>
      <c r="T6" s="40">
        <v>128</v>
      </c>
      <c r="U6" s="40">
        <v>85</v>
      </c>
      <c r="V6" s="40">
        <v>112</v>
      </c>
      <c r="W6" s="40">
        <v>247</v>
      </c>
      <c r="X6" s="40">
        <v>218</v>
      </c>
      <c r="Y6" s="40">
        <v>137</v>
      </c>
      <c r="Z6" s="40">
        <v>179</v>
      </c>
      <c r="AA6" s="40">
        <v>106</v>
      </c>
      <c r="AB6" s="40">
        <v>128</v>
      </c>
      <c r="AC6" s="40">
        <v>138</v>
      </c>
      <c r="AD6" s="40">
        <v>156</v>
      </c>
      <c r="AE6" s="40">
        <v>114</v>
      </c>
      <c r="AF6" s="40">
        <v>88</v>
      </c>
      <c r="AG6" s="40">
        <v>177</v>
      </c>
    </row>
    <row r="7" spans="1:33" s="6" customFormat="1" ht="30" customHeight="1">
      <c r="A7" s="30" t="s">
        <v>188</v>
      </c>
      <c r="B7" s="18" t="s">
        <v>271</v>
      </c>
      <c r="C7" s="10">
        <v>2570</v>
      </c>
      <c r="D7" s="169">
        <v>2649</v>
      </c>
      <c r="E7" s="27">
        <v>-79</v>
      </c>
      <c r="F7" s="9">
        <v>190</v>
      </c>
      <c r="G7" s="8">
        <v>72</v>
      </c>
      <c r="H7" s="8">
        <v>262</v>
      </c>
      <c r="I7" s="8">
        <v>165</v>
      </c>
      <c r="J7" s="8">
        <v>92</v>
      </c>
      <c r="K7" s="8">
        <v>257</v>
      </c>
      <c r="L7" s="8">
        <v>152</v>
      </c>
      <c r="M7" s="8">
        <v>162</v>
      </c>
      <c r="N7" s="8">
        <v>116</v>
      </c>
      <c r="O7" s="8">
        <v>143</v>
      </c>
      <c r="P7" s="8">
        <v>259</v>
      </c>
      <c r="Q7" s="30" t="str">
        <f>A7</f>
        <v>1a.</v>
      </c>
      <c r="R7" s="18" t="str">
        <f t="shared" ref="R7:R29" si="0">B7</f>
        <v>niesubsydiowana</v>
      </c>
      <c r="S7" s="8">
        <v>89</v>
      </c>
      <c r="T7" s="8">
        <v>80</v>
      </c>
      <c r="U7" s="8">
        <v>52</v>
      </c>
      <c r="V7" s="8">
        <v>87</v>
      </c>
      <c r="W7" s="8">
        <v>176</v>
      </c>
      <c r="X7" s="8">
        <v>171</v>
      </c>
      <c r="Y7" s="8">
        <v>86</v>
      </c>
      <c r="Z7" s="8">
        <v>125</v>
      </c>
      <c r="AA7" s="8">
        <v>74</v>
      </c>
      <c r="AB7" s="8">
        <v>93</v>
      </c>
      <c r="AC7" s="8">
        <v>93</v>
      </c>
      <c r="AD7" s="8">
        <v>99</v>
      </c>
      <c r="AE7" s="8">
        <v>75</v>
      </c>
      <c r="AF7" s="8">
        <v>59</v>
      </c>
      <c r="AG7" s="8">
        <v>119</v>
      </c>
    </row>
    <row r="8" spans="1:33" s="6" customFormat="1" ht="30" customHeight="1">
      <c r="A8" s="30"/>
      <c r="B8" s="19" t="s">
        <v>127</v>
      </c>
      <c r="C8" s="10">
        <v>47</v>
      </c>
      <c r="D8" s="169">
        <v>41</v>
      </c>
      <c r="E8" s="27">
        <v>6</v>
      </c>
      <c r="F8" s="9">
        <v>3</v>
      </c>
      <c r="G8" s="8">
        <v>2</v>
      </c>
      <c r="H8" s="8">
        <v>5</v>
      </c>
      <c r="I8" s="8">
        <v>2</v>
      </c>
      <c r="J8" s="8">
        <v>0</v>
      </c>
      <c r="K8" s="8">
        <v>2</v>
      </c>
      <c r="L8" s="8">
        <v>4</v>
      </c>
      <c r="M8" s="8">
        <v>4</v>
      </c>
      <c r="N8" s="8">
        <v>0</v>
      </c>
      <c r="O8" s="8">
        <v>1</v>
      </c>
      <c r="P8" s="8">
        <v>1</v>
      </c>
      <c r="Q8" s="30"/>
      <c r="R8" s="18" t="str">
        <f t="shared" si="0"/>
        <v xml:space="preserve">     - działalność gospodarcza (niesubsydiowana)</v>
      </c>
      <c r="S8" s="8">
        <v>2</v>
      </c>
      <c r="T8" s="8">
        <v>2</v>
      </c>
      <c r="U8" s="8">
        <v>1</v>
      </c>
      <c r="V8" s="8">
        <v>2</v>
      </c>
      <c r="W8" s="8">
        <v>5</v>
      </c>
      <c r="X8" s="8">
        <v>1</v>
      </c>
      <c r="Y8" s="8">
        <v>0</v>
      </c>
      <c r="Z8" s="8">
        <v>2</v>
      </c>
      <c r="AA8" s="8">
        <v>5</v>
      </c>
      <c r="AB8" s="8">
        <v>1</v>
      </c>
      <c r="AC8" s="8">
        <v>3</v>
      </c>
      <c r="AD8" s="8">
        <v>1</v>
      </c>
      <c r="AE8" s="8">
        <v>3</v>
      </c>
      <c r="AF8" s="8">
        <v>3</v>
      </c>
      <c r="AG8" s="8">
        <v>0</v>
      </c>
    </row>
    <row r="9" spans="1:33" s="157" customFormat="1" ht="30" customHeight="1">
      <c r="A9" s="166"/>
      <c r="B9" s="155" t="s">
        <v>117</v>
      </c>
      <c r="C9" s="10">
        <v>91</v>
      </c>
      <c r="D9" s="169">
        <v>63</v>
      </c>
      <c r="E9" s="27">
        <v>28</v>
      </c>
      <c r="F9" s="9">
        <v>0</v>
      </c>
      <c r="G9" s="8">
        <v>0</v>
      </c>
      <c r="H9" s="8">
        <v>0</v>
      </c>
      <c r="I9" s="8">
        <v>44</v>
      </c>
      <c r="J9" s="8">
        <v>24</v>
      </c>
      <c r="K9" s="8">
        <v>68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6</v>
      </c>
      <c r="U9" s="8">
        <v>0</v>
      </c>
      <c r="V9" s="8">
        <v>17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1046</v>
      </c>
      <c r="D10" s="169">
        <v>1060</v>
      </c>
      <c r="E10" s="27">
        <v>-14</v>
      </c>
      <c r="F10" s="9">
        <v>76</v>
      </c>
      <c r="G10" s="8">
        <v>33</v>
      </c>
      <c r="H10" s="8">
        <v>109</v>
      </c>
      <c r="I10" s="8">
        <v>43</v>
      </c>
      <c r="J10" s="8">
        <v>21</v>
      </c>
      <c r="K10" s="8">
        <v>64</v>
      </c>
      <c r="L10" s="8">
        <v>50</v>
      </c>
      <c r="M10" s="8">
        <v>78</v>
      </c>
      <c r="N10" s="8">
        <v>57</v>
      </c>
      <c r="O10" s="8">
        <v>41</v>
      </c>
      <c r="P10" s="8">
        <v>98</v>
      </c>
      <c r="Q10" s="166" t="str">
        <f>A10</f>
        <v>1b.</v>
      </c>
      <c r="R10" s="156" t="str">
        <f t="shared" si="0"/>
        <v>subsydiowana</v>
      </c>
      <c r="S10" s="8">
        <v>23</v>
      </c>
      <c r="T10" s="8">
        <v>48</v>
      </c>
      <c r="U10" s="8">
        <v>33</v>
      </c>
      <c r="V10" s="8">
        <v>25</v>
      </c>
      <c r="W10" s="8">
        <v>71</v>
      </c>
      <c r="X10" s="8">
        <v>47</v>
      </c>
      <c r="Y10" s="8">
        <v>51</v>
      </c>
      <c r="Z10" s="8">
        <v>54</v>
      </c>
      <c r="AA10" s="8">
        <v>32</v>
      </c>
      <c r="AB10" s="8">
        <v>35</v>
      </c>
      <c r="AC10" s="8">
        <v>45</v>
      </c>
      <c r="AD10" s="8">
        <v>57</v>
      </c>
      <c r="AE10" s="8">
        <v>39</v>
      </c>
      <c r="AF10" s="8">
        <v>29</v>
      </c>
      <c r="AG10" s="8">
        <v>58</v>
      </c>
    </row>
    <row r="11" spans="1:33" s="6" customFormat="1" ht="30" customHeight="1">
      <c r="A11" s="30"/>
      <c r="B11" s="19" t="s">
        <v>118</v>
      </c>
      <c r="C11" s="10">
        <v>110</v>
      </c>
      <c r="D11" s="169">
        <v>108</v>
      </c>
      <c r="E11" s="27">
        <v>2</v>
      </c>
      <c r="F11" s="9">
        <v>3</v>
      </c>
      <c r="G11" s="8">
        <v>0</v>
      </c>
      <c r="H11" s="8">
        <v>3</v>
      </c>
      <c r="I11" s="8">
        <v>2</v>
      </c>
      <c r="J11" s="8">
        <v>0</v>
      </c>
      <c r="K11" s="8">
        <v>2</v>
      </c>
      <c r="L11" s="8">
        <v>1</v>
      </c>
      <c r="M11" s="8">
        <v>9</v>
      </c>
      <c r="N11" s="8">
        <v>4</v>
      </c>
      <c r="O11" s="8">
        <v>1</v>
      </c>
      <c r="P11" s="8">
        <v>5</v>
      </c>
      <c r="Q11" s="30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19</v>
      </c>
      <c r="V11" s="8">
        <v>0</v>
      </c>
      <c r="W11" s="8">
        <v>20</v>
      </c>
      <c r="X11" s="8">
        <v>11</v>
      </c>
      <c r="Y11" s="8">
        <v>4</v>
      </c>
      <c r="Z11" s="8">
        <v>0</v>
      </c>
      <c r="AA11" s="8">
        <v>1</v>
      </c>
      <c r="AB11" s="8">
        <v>5</v>
      </c>
      <c r="AC11" s="8">
        <v>15</v>
      </c>
      <c r="AD11" s="8">
        <v>0</v>
      </c>
      <c r="AE11" s="8">
        <v>7</v>
      </c>
      <c r="AF11" s="8">
        <v>4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88</v>
      </c>
      <c r="D12" s="169">
        <v>113</v>
      </c>
      <c r="E12" s="27">
        <v>-25</v>
      </c>
      <c r="F12" s="9">
        <v>3</v>
      </c>
      <c r="G12" s="8">
        <v>9</v>
      </c>
      <c r="H12" s="8">
        <v>12</v>
      </c>
      <c r="I12" s="8">
        <v>3</v>
      </c>
      <c r="J12" s="8">
        <v>3</v>
      </c>
      <c r="K12" s="8">
        <v>6</v>
      </c>
      <c r="L12" s="8">
        <v>1</v>
      </c>
      <c r="M12" s="8">
        <v>2</v>
      </c>
      <c r="N12" s="8">
        <v>3</v>
      </c>
      <c r="O12" s="8">
        <v>10</v>
      </c>
      <c r="P12" s="8">
        <v>13</v>
      </c>
      <c r="Q12" s="30"/>
      <c r="R12" s="18" t="str">
        <f t="shared" si="0"/>
        <v xml:space="preserve">     - roboty publiczne</v>
      </c>
      <c r="S12" s="8">
        <v>3</v>
      </c>
      <c r="T12" s="8">
        <v>0</v>
      </c>
      <c r="U12" s="8">
        <v>1</v>
      </c>
      <c r="V12" s="8">
        <v>0</v>
      </c>
      <c r="W12" s="8">
        <v>13</v>
      </c>
      <c r="X12" s="8">
        <v>3</v>
      </c>
      <c r="Y12" s="8">
        <v>1</v>
      </c>
      <c r="Z12" s="8">
        <v>5</v>
      </c>
      <c r="AA12" s="8">
        <v>8</v>
      </c>
      <c r="AB12" s="8">
        <v>1</v>
      </c>
      <c r="AC12" s="8">
        <v>2</v>
      </c>
      <c r="AD12" s="8">
        <v>4</v>
      </c>
      <c r="AE12" s="8">
        <v>5</v>
      </c>
      <c r="AF12" s="8">
        <v>0</v>
      </c>
      <c r="AG12" s="8">
        <v>8</v>
      </c>
    </row>
    <row r="13" spans="1:33" s="6" customFormat="1" ht="30" customHeight="1">
      <c r="A13" s="30"/>
      <c r="B13" s="19" t="s">
        <v>120</v>
      </c>
      <c r="C13" s="10">
        <v>108</v>
      </c>
      <c r="D13" s="169">
        <v>45</v>
      </c>
      <c r="E13" s="27">
        <v>63</v>
      </c>
      <c r="F13" s="9">
        <v>11</v>
      </c>
      <c r="G13" s="8">
        <v>4</v>
      </c>
      <c r="H13" s="8">
        <v>15</v>
      </c>
      <c r="I13" s="8">
        <v>14</v>
      </c>
      <c r="J13" s="8">
        <v>8</v>
      </c>
      <c r="K13" s="8">
        <v>22</v>
      </c>
      <c r="L13" s="8">
        <v>3</v>
      </c>
      <c r="M13" s="8">
        <v>0</v>
      </c>
      <c r="N13" s="8">
        <v>11</v>
      </c>
      <c r="O13" s="8">
        <v>6</v>
      </c>
      <c r="P13" s="8">
        <v>17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4</v>
      </c>
      <c r="U13" s="8">
        <v>9</v>
      </c>
      <c r="V13" s="8">
        <v>0</v>
      </c>
      <c r="W13" s="8">
        <v>0</v>
      </c>
      <c r="X13" s="8">
        <v>0</v>
      </c>
      <c r="Y13" s="8">
        <v>7</v>
      </c>
      <c r="Z13" s="8">
        <v>0</v>
      </c>
      <c r="AA13" s="8">
        <v>0</v>
      </c>
      <c r="AB13" s="8">
        <v>6</v>
      </c>
      <c r="AC13" s="8">
        <v>11</v>
      </c>
      <c r="AD13" s="8">
        <v>2</v>
      </c>
      <c r="AE13" s="8">
        <v>2</v>
      </c>
      <c r="AF13" s="8">
        <v>3</v>
      </c>
      <c r="AG13" s="8">
        <v>7</v>
      </c>
    </row>
    <row r="14" spans="1:33" s="6" customFormat="1" ht="30" customHeight="1">
      <c r="A14" s="30"/>
      <c r="B14" s="19" t="s">
        <v>121</v>
      </c>
      <c r="C14" s="10">
        <v>2</v>
      </c>
      <c r="D14" s="169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80</v>
      </c>
      <c r="D15" s="169">
        <v>92</v>
      </c>
      <c r="E15" s="27">
        <v>-12</v>
      </c>
      <c r="F15" s="9">
        <v>4</v>
      </c>
      <c r="G15" s="8">
        <v>0</v>
      </c>
      <c r="H15" s="8">
        <v>4</v>
      </c>
      <c r="I15" s="8">
        <v>12</v>
      </c>
      <c r="J15" s="8">
        <v>6</v>
      </c>
      <c r="K15" s="8">
        <v>18</v>
      </c>
      <c r="L15" s="8">
        <v>6</v>
      </c>
      <c r="M15" s="8">
        <v>3</v>
      </c>
      <c r="N15" s="8">
        <v>6</v>
      </c>
      <c r="O15" s="8">
        <v>5</v>
      </c>
      <c r="P15" s="8">
        <v>11</v>
      </c>
      <c r="Q15" s="30"/>
      <c r="R15" s="18" t="str">
        <f t="shared" si="0"/>
        <v xml:space="preserve">     - podjęcie pracy w ramach refundacji kosztów zatrudnienia 
         bezrobotnego</v>
      </c>
      <c r="S15" s="8">
        <v>3</v>
      </c>
      <c r="T15" s="8">
        <v>4</v>
      </c>
      <c r="U15" s="8">
        <v>0</v>
      </c>
      <c r="V15" s="8">
        <v>1</v>
      </c>
      <c r="W15" s="8">
        <v>6</v>
      </c>
      <c r="X15" s="8">
        <v>1</v>
      </c>
      <c r="Y15" s="8">
        <v>2</v>
      </c>
      <c r="Z15" s="8">
        <v>2</v>
      </c>
      <c r="AA15" s="8">
        <v>2</v>
      </c>
      <c r="AB15" s="8">
        <v>3</v>
      </c>
      <c r="AC15" s="8">
        <v>0</v>
      </c>
      <c r="AD15" s="8">
        <v>6</v>
      </c>
      <c r="AE15" s="8">
        <v>3</v>
      </c>
      <c r="AF15" s="8">
        <v>2</v>
      </c>
      <c r="AG15" s="8">
        <v>3</v>
      </c>
    </row>
    <row r="16" spans="1:33" s="6" customFormat="1" ht="37.5">
      <c r="A16" s="30"/>
      <c r="B16" s="19" t="s">
        <v>267</v>
      </c>
      <c r="C16" s="10">
        <v>56</v>
      </c>
      <c r="D16" s="169">
        <v>52</v>
      </c>
      <c r="E16" s="27">
        <v>4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3</v>
      </c>
      <c r="M16" s="8">
        <v>1</v>
      </c>
      <c r="N16" s="8">
        <v>11</v>
      </c>
      <c r="O16" s="8">
        <v>6</v>
      </c>
      <c r="P16" s="8">
        <v>17</v>
      </c>
      <c r="Q16" s="30"/>
      <c r="R16" s="18" t="str">
        <f t="shared" si="0"/>
        <v xml:space="preserve">     - podjęcie pracy poza miejscem zamieszkania w ramach 
         bonu na zasiedlenie</v>
      </c>
      <c r="S16" s="8">
        <v>2</v>
      </c>
      <c r="T16" s="8">
        <v>0</v>
      </c>
      <c r="U16" s="8">
        <v>0</v>
      </c>
      <c r="V16" s="8">
        <v>2</v>
      </c>
      <c r="W16" s="8">
        <v>0</v>
      </c>
      <c r="X16" s="8">
        <v>0</v>
      </c>
      <c r="Y16" s="8">
        <v>11</v>
      </c>
      <c r="Z16" s="8">
        <v>3</v>
      </c>
      <c r="AA16" s="8">
        <v>5</v>
      </c>
      <c r="AB16" s="8">
        <v>0</v>
      </c>
      <c r="AC16" s="8">
        <v>3</v>
      </c>
      <c r="AD16" s="8">
        <v>4</v>
      </c>
      <c r="AE16" s="8">
        <v>1</v>
      </c>
      <c r="AF16" s="8">
        <v>0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1</v>
      </c>
      <c r="D17" s="169">
        <v>5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603</v>
      </c>
      <c r="D21" s="169">
        <v>645</v>
      </c>
      <c r="E21" s="27">
        <v>-42</v>
      </c>
      <c r="F21" s="9">
        <v>54</v>
      </c>
      <c r="G21" s="8">
        <v>20</v>
      </c>
      <c r="H21" s="8">
        <v>74</v>
      </c>
      <c r="I21" s="8">
        <v>12</v>
      </c>
      <c r="J21" s="8">
        <v>4</v>
      </c>
      <c r="K21" s="8">
        <v>16</v>
      </c>
      <c r="L21" s="8">
        <v>36</v>
      </c>
      <c r="M21" s="8">
        <v>63</v>
      </c>
      <c r="N21" s="8">
        <v>22</v>
      </c>
      <c r="O21" s="8">
        <v>12</v>
      </c>
      <c r="P21" s="8">
        <v>34</v>
      </c>
      <c r="Q21" s="31"/>
      <c r="R21" s="18" t="str">
        <f t="shared" si="0"/>
        <v xml:space="preserve">     - inne subsydiowane</v>
      </c>
      <c r="S21" s="8">
        <v>15</v>
      </c>
      <c r="T21" s="8">
        <v>39</v>
      </c>
      <c r="U21" s="8">
        <v>4</v>
      </c>
      <c r="V21" s="8">
        <v>22</v>
      </c>
      <c r="W21" s="8">
        <v>32</v>
      </c>
      <c r="X21" s="8">
        <v>32</v>
      </c>
      <c r="Y21" s="8">
        <v>26</v>
      </c>
      <c r="Z21" s="8">
        <v>44</v>
      </c>
      <c r="AA21" s="8">
        <v>16</v>
      </c>
      <c r="AB21" s="8">
        <v>20</v>
      </c>
      <c r="AC21" s="8">
        <v>14</v>
      </c>
      <c r="AD21" s="8">
        <v>41</v>
      </c>
      <c r="AE21" s="8">
        <v>21</v>
      </c>
      <c r="AF21" s="8">
        <v>20</v>
      </c>
      <c r="AG21" s="8">
        <v>34</v>
      </c>
    </row>
    <row r="22" spans="1:33" s="15" customFormat="1" ht="30" customHeight="1">
      <c r="A22" s="254" t="s">
        <v>17</v>
      </c>
      <c r="B22" s="38" t="s">
        <v>128</v>
      </c>
      <c r="C22" s="39">
        <v>306</v>
      </c>
      <c r="D22" s="205">
        <v>274</v>
      </c>
      <c r="E22" s="112">
        <v>32</v>
      </c>
      <c r="F22" s="42">
        <v>19</v>
      </c>
      <c r="G22" s="40">
        <v>4</v>
      </c>
      <c r="H22" s="40">
        <v>23</v>
      </c>
      <c r="I22" s="40">
        <v>12</v>
      </c>
      <c r="J22" s="40">
        <v>17</v>
      </c>
      <c r="K22" s="40">
        <v>29</v>
      </c>
      <c r="L22" s="40">
        <v>57</v>
      </c>
      <c r="M22" s="40">
        <v>123</v>
      </c>
      <c r="N22" s="40">
        <v>19</v>
      </c>
      <c r="O22" s="40">
        <v>10</v>
      </c>
      <c r="P22" s="40">
        <v>29</v>
      </c>
      <c r="Q22" s="254" t="str">
        <f t="shared" ref="Q22:Q27" si="1">A22</f>
        <v>2.</v>
      </c>
      <c r="R22" s="38" t="str">
        <f t="shared" si="0"/>
        <v>Rozpoczęcie szkolenia</v>
      </c>
      <c r="S22" s="40">
        <v>3</v>
      </c>
      <c r="T22" s="40">
        <v>3</v>
      </c>
      <c r="U22" s="40">
        <v>0</v>
      </c>
      <c r="V22" s="40">
        <v>0</v>
      </c>
      <c r="W22" s="40">
        <v>3</v>
      </c>
      <c r="X22" s="40">
        <v>3</v>
      </c>
      <c r="Y22" s="40">
        <v>2</v>
      </c>
      <c r="Z22" s="40">
        <v>7</v>
      </c>
      <c r="AA22" s="40">
        <v>0</v>
      </c>
      <c r="AB22" s="40">
        <v>0</v>
      </c>
      <c r="AC22" s="40">
        <v>3</v>
      </c>
      <c r="AD22" s="40">
        <v>6</v>
      </c>
      <c r="AE22" s="40">
        <v>1</v>
      </c>
      <c r="AF22" s="40">
        <v>10</v>
      </c>
      <c r="AG22" s="40">
        <v>4</v>
      </c>
    </row>
    <row r="23" spans="1:33" s="6" customFormat="1" ht="30" customHeight="1">
      <c r="A23" s="255"/>
      <c r="B23" s="19" t="s">
        <v>129</v>
      </c>
      <c r="C23" s="10">
        <v>26</v>
      </c>
      <c r="D23" s="169">
        <v>34</v>
      </c>
      <c r="E23" s="27">
        <v>-8</v>
      </c>
      <c r="F23" s="9">
        <v>0</v>
      </c>
      <c r="G23" s="8">
        <v>0</v>
      </c>
      <c r="H23" s="8">
        <v>0</v>
      </c>
      <c r="I23" s="8">
        <v>8</v>
      </c>
      <c r="J23" s="8">
        <v>6</v>
      </c>
      <c r="K23" s="8">
        <v>14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5"/>
      <c r="R23" s="18" t="str">
        <f t="shared" si="0"/>
        <v xml:space="preserve">     - w tym w ramach bonu szkoleniowego</v>
      </c>
      <c r="S23" s="8">
        <v>1</v>
      </c>
      <c r="T23" s="8">
        <v>3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3</v>
      </c>
      <c r="AE23" s="8">
        <v>1</v>
      </c>
      <c r="AF23" s="8">
        <v>0</v>
      </c>
      <c r="AG23" s="8">
        <v>3</v>
      </c>
    </row>
    <row r="24" spans="1:33" s="15" customFormat="1" ht="30" customHeight="1">
      <c r="A24" s="254" t="s">
        <v>19</v>
      </c>
      <c r="B24" s="38" t="s">
        <v>130</v>
      </c>
      <c r="C24" s="39">
        <v>1380</v>
      </c>
      <c r="D24" s="205">
        <v>1248</v>
      </c>
      <c r="E24" s="112">
        <v>132</v>
      </c>
      <c r="F24" s="42">
        <v>72</v>
      </c>
      <c r="G24" s="40">
        <v>33</v>
      </c>
      <c r="H24" s="40">
        <v>105</v>
      </c>
      <c r="I24" s="40">
        <v>84</v>
      </c>
      <c r="J24" s="40">
        <v>38</v>
      </c>
      <c r="K24" s="40">
        <v>122</v>
      </c>
      <c r="L24" s="40">
        <v>79</v>
      </c>
      <c r="M24" s="40">
        <v>90</v>
      </c>
      <c r="N24" s="40">
        <v>39</v>
      </c>
      <c r="O24" s="40">
        <v>60</v>
      </c>
      <c r="P24" s="185">
        <v>99</v>
      </c>
      <c r="Q24" s="254" t="str">
        <f t="shared" si="1"/>
        <v>3.</v>
      </c>
      <c r="R24" s="38" t="str">
        <f t="shared" si="0"/>
        <v>Rozpoczęcie stażu</v>
      </c>
      <c r="S24" s="40">
        <v>24</v>
      </c>
      <c r="T24" s="40">
        <v>85</v>
      </c>
      <c r="U24" s="40">
        <v>27</v>
      </c>
      <c r="V24" s="40">
        <v>53</v>
      </c>
      <c r="W24" s="40">
        <v>212</v>
      </c>
      <c r="X24" s="40">
        <v>50</v>
      </c>
      <c r="Y24" s="40">
        <v>40</v>
      </c>
      <c r="Z24" s="40">
        <v>171</v>
      </c>
      <c r="AA24" s="40">
        <v>63</v>
      </c>
      <c r="AB24" s="40">
        <v>20</v>
      </c>
      <c r="AC24" s="40">
        <v>32</v>
      </c>
      <c r="AD24" s="40">
        <v>6</v>
      </c>
      <c r="AE24" s="40">
        <v>20</v>
      </c>
      <c r="AF24" s="40">
        <v>11</v>
      </c>
      <c r="AG24" s="40">
        <v>71</v>
      </c>
    </row>
    <row r="25" spans="1:33" s="6" customFormat="1" ht="30" customHeight="1">
      <c r="A25" s="255"/>
      <c r="B25" s="19" t="s">
        <v>131</v>
      </c>
      <c r="C25" s="10">
        <v>18</v>
      </c>
      <c r="D25" s="169">
        <v>34</v>
      </c>
      <c r="E25" s="27">
        <v>-16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2</v>
      </c>
      <c r="P25" s="8">
        <v>2</v>
      </c>
      <c r="Q25" s="255"/>
      <c r="R25" s="18" t="str">
        <f t="shared" si="0"/>
        <v xml:space="preserve">     - w tym w ramach bonu stażowego</v>
      </c>
      <c r="S25" s="8">
        <v>0</v>
      </c>
      <c r="T25" s="8">
        <v>0</v>
      </c>
      <c r="U25" s="8">
        <v>0</v>
      </c>
      <c r="V25" s="8">
        <v>0</v>
      </c>
      <c r="W25" s="8">
        <v>6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4</v>
      </c>
      <c r="AE25" s="8">
        <v>3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1</v>
      </c>
      <c r="D26" s="205">
        <v>0</v>
      </c>
      <c r="E26" s="112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101</v>
      </c>
      <c r="D27" s="205">
        <v>103</v>
      </c>
      <c r="E27" s="112">
        <v>-2</v>
      </c>
      <c r="F27" s="42">
        <v>0</v>
      </c>
      <c r="G27" s="40">
        <v>5</v>
      </c>
      <c r="H27" s="40">
        <v>5</v>
      </c>
      <c r="I27" s="40">
        <v>0</v>
      </c>
      <c r="J27" s="40">
        <v>3</v>
      </c>
      <c r="K27" s="40">
        <v>3</v>
      </c>
      <c r="L27" s="40">
        <v>2</v>
      </c>
      <c r="M27" s="40">
        <v>0</v>
      </c>
      <c r="N27" s="40">
        <v>0</v>
      </c>
      <c r="O27" s="40">
        <v>8</v>
      </c>
      <c r="P27" s="40">
        <v>8</v>
      </c>
      <c r="Q27" s="254" t="str">
        <f t="shared" si="1"/>
        <v>5.</v>
      </c>
      <c r="R27" s="38" t="str">
        <f t="shared" si="0"/>
        <v>Rozpoczęcie pracy społecznie użytecznej</v>
      </c>
      <c r="S27" s="40">
        <v>7</v>
      </c>
      <c r="T27" s="40">
        <v>2</v>
      </c>
      <c r="U27" s="40">
        <v>2</v>
      </c>
      <c r="V27" s="40">
        <v>4</v>
      </c>
      <c r="W27" s="40">
        <v>10</v>
      </c>
      <c r="X27" s="40">
        <v>24</v>
      </c>
      <c r="Y27" s="40">
        <v>6</v>
      </c>
      <c r="Z27" s="40">
        <v>4</v>
      </c>
      <c r="AA27" s="40">
        <v>0</v>
      </c>
      <c r="AB27" s="40">
        <v>8</v>
      </c>
      <c r="AC27" s="40">
        <v>2</v>
      </c>
      <c r="AD27" s="40">
        <v>9</v>
      </c>
      <c r="AE27" s="40">
        <v>2</v>
      </c>
      <c r="AF27" s="40">
        <v>2</v>
      </c>
      <c r="AG27" s="40">
        <v>1</v>
      </c>
    </row>
    <row r="28" spans="1:33" s="54" customFormat="1" ht="30" customHeight="1">
      <c r="A28" s="255"/>
      <c r="B28" s="19" t="s">
        <v>440</v>
      </c>
      <c r="C28" s="10">
        <v>13</v>
      </c>
      <c r="D28" s="169">
        <v>11</v>
      </c>
      <c r="E28" s="27">
        <v>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6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10</v>
      </c>
      <c r="D29" s="206">
        <v>19</v>
      </c>
      <c r="E29" s="207">
        <v>-9</v>
      </c>
      <c r="F29" s="42">
        <v>0</v>
      </c>
      <c r="G29" s="40">
        <v>0</v>
      </c>
      <c r="H29" s="40">
        <v>0</v>
      </c>
      <c r="I29" s="40">
        <v>0</v>
      </c>
      <c r="J29" s="40">
        <v>1</v>
      </c>
      <c r="K29" s="40">
        <v>1</v>
      </c>
      <c r="L29" s="40">
        <v>0</v>
      </c>
      <c r="M29" s="40">
        <v>0</v>
      </c>
      <c r="N29" s="40">
        <v>1</v>
      </c>
      <c r="O29" s="40">
        <v>0</v>
      </c>
      <c r="P29" s="40">
        <v>1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3</v>
      </c>
      <c r="T29" s="40">
        <v>0</v>
      </c>
      <c r="U29" s="40">
        <v>0</v>
      </c>
      <c r="V29" s="40">
        <v>0</v>
      </c>
      <c r="W29" s="40">
        <v>1</v>
      </c>
      <c r="X29" s="40">
        <v>4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7"/>
  <sheetViews>
    <sheetView zoomScale="70" zoomScaleNormal="70" workbookViewId="0">
      <selection activeCell="AJ20" sqref="AJ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556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20. BILANS BEZROBOTNYCH DO 30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tr">
        <f>A6</f>
        <v>1.</v>
      </c>
      <c r="R6" s="18" t="str">
        <f>B6</f>
        <v>Bezrobotni według stanu w końcu roku poprzedniego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54" t="s">
        <v>17</v>
      </c>
      <c r="B7" s="38" t="s">
        <v>249</v>
      </c>
      <c r="C7" s="39">
        <v>24296</v>
      </c>
      <c r="D7" s="40">
        <v>24933</v>
      </c>
      <c r="E7" s="41">
        <v>-637</v>
      </c>
      <c r="F7" s="42">
        <v>2179</v>
      </c>
      <c r="G7" s="40">
        <v>1051</v>
      </c>
      <c r="H7" s="40">
        <v>3230</v>
      </c>
      <c r="I7" s="40">
        <v>1416</v>
      </c>
      <c r="J7" s="40">
        <v>736</v>
      </c>
      <c r="K7" s="40">
        <v>2152</v>
      </c>
      <c r="L7" s="40">
        <v>1458</v>
      </c>
      <c r="M7" s="40">
        <v>1337</v>
      </c>
      <c r="N7" s="40">
        <v>1231</v>
      </c>
      <c r="O7" s="40">
        <v>1223</v>
      </c>
      <c r="P7" s="40">
        <v>2454</v>
      </c>
      <c r="Q7" s="254" t="str">
        <f>A7</f>
        <v>2.</v>
      </c>
      <c r="R7" s="38" t="str">
        <f t="shared" ref="R7:R30" si="0">B7</f>
        <v>Bezrobotni zarejestrowani od początku roku</v>
      </c>
      <c r="S7" s="40">
        <v>792</v>
      </c>
      <c r="T7" s="40">
        <v>893</v>
      </c>
      <c r="U7" s="40">
        <v>708</v>
      </c>
      <c r="V7" s="40">
        <v>645</v>
      </c>
      <c r="W7" s="40">
        <v>2108</v>
      </c>
      <c r="X7" s="40">
        <v>1407</v>
      </c>
      <c r="Y7" s="40">
        <v>601</v>
      </c>
      <c r="Z7" s="40">
        <v>1219</v>
      </c>
      <c r="AA7" s="40">
        <v>795</v>
      </c>
      <c r="AB7" s="40">
        <v>634</v>
      </c>
      <c r="AC7" s="40">
        <v>710</v>
      </c>
      <c r="AD7" s="40">
        <v>1046</v>
      </c>
      <c r="AE7" s="40">
        <v>711</v>
      </c>
      <c r="AF7" s="40">
        <v>463</v>
      </c>
      <c r="AG7" s="40">
        <v>933</v>
      </c>
    </row>
    <row r="8" spans="1:33" s="157" customFormat="1" ht="30" customHeight="1">
      <c r="A8" s="256"/>
      <c r="B8" s="156" t="s">
        <v>83</v>
      </c>
      <c r="C8" s="10">
        <v>4159</v>
      </c>
      <c r="D8" s="8">
        <v>4841</v>
      </c>
      <c r="E8" s="11">
        <v>-682</v>
      </c>
      <c r="F8" s="9">
        <v>575</v>
      </c>
      <c r="G8" s="8">
        <v>227</v>
      </c>
      <c r="H8" s="8">
        <v>802</v>
      </c>
      <c r="I8" s="8">
        <v>199</v>
      </c>
      <c r="J8" s="8">
        <v>77</v>
      </c>
      <c r="K8" s="8">
        <v>276</v>
      </c>
      <c r="L8" s="8">
        <v>450</v>
      </c>
      <c r="M8" s="8">
        <v>210</v>
      </c>
      <c r="N8" s="8">
        <v>225</v>
      </c>
      <c r="O8" s="8">
        <v>181</v>
      </c>
      <c r="P8" s="8">
        <v>406</v>
      </c>
      <c r="Q8" s="256"/>
      <c r="R8" s="156" t="str">
        <f t="shared" si="0"/>
        <v>po raz pierwszy</v>
      </c>
      <c r="S8" s="8">
        <v>120</v>
      </c>
      <c r="T8" s="8">
        <v>181</v>
      </c>
      <c r="U8" s="8">
        <v>89</v>
      </c>
      <c r="V8" s="8">
        <v>99</v>
      </c>
      <c r="W8" s="8">
        <v>351</v>
      </c>
      <c r="X8" s="8">
        <v>138</v>
      </c>
      <c r="Y8" s="8">
        <v>83</v>
      </c>
      <c r="Z8" s="8">
        <v>162</v>
      </c>
      <c r="AA8" s="8">
        <v>88</v>
      </c>
      <c r="AB8" s="8">
        <v>96</v>
      </c>
      <c r="AC8" s="8">
        <v>105</v>
      </c>
      <c r="AD8" s="8">
        <v>198</v>
      </c>
      <c r="AE8" s="8">
        <v>100</v>
      </c>
      <c r="AF8" s="8">
        <v>67</v>
      </c>
      <c r="AG8" s="8">
        <v>138</v>
      </c>
    </row>
    <row r="9" spans="1:33" s="157" customFormat="1" ht="30" customHeight="1">
      <c r="A9" s="256"/>
      <c r="B9" s="156" t="s">
        <v>84</v>
      </c>
      <c r="C9" s="10">
        <v>20137</v>
      </c>
      <c r="D9" s="8">
        <v>20092</v>
      </c>
      <c r="E9" s="11">
        <v>45</v>
      </c>
      <c r="F9" s="9">
        <v>1604</v>
      </c>
      <c r="G9" s="8">
        <v>824</v>
      </c>
      <c r="H9" s="8">
        <v>2428</v>
      </c>
      <c r="I9" s="8">
        <v>1217</v>
      </c>
      <c r="J9" s="8">
        <v>659</v>
      </c>
      <c r="K9" s="8">
        <v>1876</v>
      </c>
      <c r="L9" s="8">
        <v>1008</v>
      </c>
      <c r="M9" s="8">
        <v>1127</v>
      </c>
      <c r="N9" s="8">
        <v>1006</v>
      </c>
      <c r="O9" s="8">
        <v>1042</v>
      </c>
      <c r="P9" s="8">
        <v>2048</v>
      </c>
      <c r="Q9" s="256"/>
      <c r="R9" s="156" t="str">
        <f t="shared" si="0"/>
        <v>po raz kolejny</v>
      </c>
      <c r="S9" s="8">
        <v>672</v>
      </c>
      <c r="T9" s="8">
        <v>712</v>
      </c>
      <c r="U9" s="8">
        <v>619</v>
      </c>
      <c r="V9" s="8">
        <v>546</v>
      </c>
      <c r="W9" s="8">
        <v>1757</v>
      </c>
      <c r="X9" s="8">
        <v>1269</v>
      </c>
      <c r="Y9" s="8">
        <v>518</v>
      </c>
      <c r="Z9" s="8">
        <v>1057</v>
      </c>
      <c r="AA9" s="8">
        <v>707</v>
      </c>
      <c r="AB9" s="8">
        <v>538</v>
      </c>
      <c r="AC9" s="8">
        <v>605</v>
      </c>
      <c r="AD9" s="8">
        <v>848</v>
      </c>
      <c r="AE9" s="8">
        <v>611</v>
      </c>
      <c r="AF9" s="8">
        <v>396</v>
      </c>
      <c r="AG9" s="8">
        <v>795</v>
      </c>
    </row>
    <row r="10" spans="1:33" s="157" customFormat="1" ht="30" customHeight="1">
      <c r="A10" s="256"/>
      <c r="B10" s="156" t="s">
        <v>85</v>
      </c>
      <c r="C10" s="158">
        <v>34</v>
      </c>
      <c r="D10" s="8">
        <v>33</v>
      </c>
      <c r="E10" s="11">
        <v>1</v>
      </c>
      <c r="F10" s="9">
        <v>1</v>
      </c>
      <c r="G10" s="8">
        <v>0</v>
      </c>
      <c r="H10" s="8">
        <v>1</v>
      </c>
      <c r="I10" s="8">
        <v>0</v>
      </c>
      <c r="J10" s="8">
        <v>1</v>
      </c>
      <c r="K10" s="8">
        <v>1</v>
      </c>
      <c r="L10" s="8">
        <v>0</v>
      </c>
      <c r="M10" s="8">
        <v>11</v>
      </c>
      <c r="N10" s="8">
        <v>1</v>
      </c>
      <c r="O10" s="8">
        <v>1</v>
      </c>
      <c r="P10" s="8">
        <v>2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2</v>
      </c>
      <c r="V10" s="8">
        <v>0</v>
      </c>
      <c r="W10" s="8">
        <v>4</v>
      </c>
      <c r="X10" s="8">
        <v>5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3</v>
      </c>
      <c r="AE10" s="8">
        <v>1</v>
      </c>
      <c r="AF10" s="8">
        <v>2</v>
      </c>
      <c r="AG10" s="8">
        <v>1</v>
      </c>
    </row>
    <row r="11" spans="1:33" s="6" customFormat="1" ht="30" customHeight="1">
      <c r="A11" s="256"/>
      <c r="B11" s="18" t="s">
        <v>86</v>
      </c>
      <c r="C11" s="10">
        <v>216</v>
      </c>
      <c r="D11" s="8">
        <v>197</v>
      </c>
      <c r="E11" s="11">
        <v>19</v>
      </c>
      <c r="F11" s="9">
        <v>4</v>
      </c>
      <c r="G11" s="8">
        <v>4</v>
      </c>
      <c r="H11" s="8">
        <v>8</v>
      </c>
      <c r="I11" s="8">
        <v>67</v>
      </c>
      <c r="J11" s="8">
        <v>35</v>
      </c>
      <c r="K11" s="8">
        <v>102</v>
      </c>
      <c r="L11" s="8">
        <v>0</v>
      </c>
      <c r="M11" s="8">
        <v>4</v>
      </c>
      <c r="N11" s="8">
        <v>3</v>
      </c>
      <c r="O11" s="8">
        <v>21</v>
      </c>
      <c r="P11" s="8">
        <v>24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1</v>
      </c>
      <c r="V11" s="8">
        <v>0</v>
      </c>
      <c r="W11" s="8">
        <v>13</v>
      </c>
      <c r="X11" s="8">
        <v>22</v>
      </c>
      <c r="Y11" s="8">
        <v>0</v>
      </c>
      <c r="Z11" s="8">
        <v>0</v>
      </c>
      <c r="AA11" s="8">
        <v>4</v>
      </c>
      <c r="AB11" s="8">
        <v>1</v>
      </c>
      <c r="AC11" s="8">
        <v>29</v>
      </c>
      <c r="AD11" s="8">
        <v>0</v>
      </c>
      <c r="AE11" s="8">
        <v>0</v>
      </c>
      <c r="AF11" s="8">
        <v>0</v>
      </c>
      <c r="AG11" s="8">
        <v>7</v>
      </c>
    </row>
    <row r="12" spans="1:33" s="6" customFormat="1" ht="30" customHeight="1">
      <c r="A12" s="256"/>
      <c r="B12" s="18" t="s">
        <v>87</v>
      </c>
      <c r="C12" s="10">
        <v>2497</v>
      </c>
      <c r="D12" s="8">
        <v>2353</v>
      </c>
      <c r="E12" s="11">
        <v>144</v>
      </c>
      <c r="F12" s="9">
        <v>405</v>
      </c>
      <c r="G12" s="8">
        <v>205</v>
      </c>
      <c r="H12" s="8">
        <v>610</v>
      </c>
      <c r="I12" s="8">
        <v>121</v>
      </c>
      <c r="J12" s="8">
        <v>63</v>
      </c>
      <c r="K12" s="8">
        <v>184</v>
      </c>
      <c r="L12" s="8">
        <v>94</v>
      </c>
      <c r="M12" s="8">
        <v>149</v>
      </c>
      <c r="N12" s="8">
        <v>58</v>
      </c>
      <c r="O12" s="8">
        <v>64</v>
      </c>
      <c r="P12" s="8">
        <v>122</v>
      </c>
      <c r="Q12" s="256"/>
      <c r="R12" s="18" t="str">
        <f t="shared" si="0"/>
        <v>po stażu</v>
      </c>
      <c r="S12" s="8">
        <v>98</v>
      </c>
      <c r="T12" s="8">
        <v>116</v>
      </c>
      <c r="U12" s="8">
        <v>38</v>
      </c>
      <c r="V12" s="8">
        <v>34</v>
      </c>
      <c r="W12" s="8">
        <v>17</v>
      </c>
      <c r="X12" s="8">
        <v>262</v>
      </c>
      <c r="Y12" s="8">
        <v>59</v>
      </c>
      <c r="Z12" s="8">
        <v>132</v>
      </c>
      <c r="AA12" s="8">
        <v>176</v>
      </c>
      <c r="AB12" s="8">
        <v>124</v>
      </c>
      <c r="AC12" s="8">
        <v>87</v>
      </c>
      <c r="AD12" s="8">
        <v>12</v>
      </c>
      <c r="AE12" s="8">
        <v>68</v>
      </c>
      <c r="AF12" s="8">
        <v>29</v>
      </c>
      <c r="AG12" s="8">
        <v>86</v>
      </c>
    </row>
    <row r="13" spans="1:33" s="6" customFormat="1" ht="30" customHeight="1">
      <c r="A13" s="256"/>
      <c r="B13" s="18" t="s">
        <v>88</v>
      </c>
      <c r="C13" s="10">
        <v>3</v>
      </c>
      <c r="D13" s="8">
        <v>3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485</v>
      </c>
      <c r="D14" s="8">
        <v>500</v>
      </c>
      <c r="E14" s="11">
        <v>-15</v>
      </c>
      <c r="F14" s="9">
        <v>11</v>
      </c>
      <c r="G14" s="8">
        <v>5</v>
      </c>
      <c r="H14" s="8">
        <v>16</v>
      </c>
      <c r="I14" s="8">
        <v>103</v>
      </c>
      <c r="J14" s="8">
        <v>51</v>
      </c>
      <c r="K14" s="8">
        <v>154</v>
      </c>
      <c r="L14" s="8">
        <v>60</v>
      </c>
      <c r="M14" s="8">
        <v>124</v>
      </c>
      <c r="N14" s="8">
        <v>11</v>
      </c>
      <c r="O14" s="8">
        <v>19</v>
      </c>
      <c r="P14" s="8">
        <v>30</v>
      </c>
      <c r="Q14" s="256"/>
      <c r="R14" s="18" t="str">
        <f t="shared" si="0"/>
        <v>po szkoleniu</v>
      </c>
      <c r="S14" s="8">
        <v>9</v>
      </c>
      <c r="T14" s="8">
        <v>1</v>
      </c>
      <c r="U14" s="8">
        <v>1</v>
      </c>
      <c r="V14" s="8">
        <v>1</v>
      </c>
      <c r="W14" s="8">
        <v>0</v>
      </c>
      <c r="X14" s="8">
        <v>3</v>
      </c>
      <c r="Y14" s="8">
        <v>9</v>
      </c>
      <c r="Z14" s="8">
        <v>2</v>
      </c>
      <c r="AA14" s="8">
        <v>3</v>
      </c>
      <c r="AB14" s="8">
        <v>1</v>
      </c>
      <c r="AC14" s="8">
        <v>9</v>
      </c>
      <c r="AD14" s="8">
        <v>6</v>
      </c>
      <c r="AE14" s="8">
        <v>36</v>
      </c>
      <c r="AF14" s="8">
        <v>17</v>
      </c>
      <c r="AG14" s="8">
        <v>3</v>
      </c>
    </row>
    <row r="15" spans="1:33" s="6" customFormat="1" ht="30" customHeight="1">
      <c r="A15" s="255"/>
      <c r="B15" s="18" t="s">
        <v>90</v>
      </c>
      <c r="C15" s="10">
        <v>63</v>
      </c>
      <c r="D15" s="8">
        <v>40</v>
      </c>
      <c r="E15" s="11">
        <v>23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8</v>
      </c>
      <c r="M15" s="8">
        <v>1</v>
      </c>
      <c r="N15" s="8">
        <v>0</v>
      </c>
      <c r="O15" s="8">
        <v>2</v>
      </c>
      <c r="P15" s="8">
        <v>2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2</v>
      </c>
      <c r="W15" s="8">
        <v>1</v>
      </c>
      <c r="X15" s="8">
        <v>30</v>
      </c>
      <c r="Y15" s="8">
        <v>0</v>
      </c>
      <c r="Z15" s="8">
        <v>3</v>
      </c>
      <c r="AA15" s="8">
        <v>0</v>
      </c>
      <c r="AB15" s="8">
        <v>4</v>
      </c>
      <c r="AC15" s="8">
        <v>2</v>
      </c>
      <c r="AD15" s="8">
        <v>0</v>
      </c>
      <c r="AE15" s="8">
        <v>5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24473</v>
      </c>
      <c r="D16" s="40">
        <v>26125</v>
      </c>
      <c r="E16" s="41">
        <v>-1652</v>
      </c>
      <c r="F16" s="42">
        <v>2042</v>
      </c>
      <c r="G16" s="40">
        <v>1017</v>
      </c>
      <c r="H16" s="40">
        <v>3059</v>
      </c>
      <c r="I16" s="40">
        <v>1397</v>
      </c>
      <c r="J16" s="40">
        <v>782</v>
      </c>
      <c r="K16" s="40">
        <v>2179</v>
      </c>
      <c r="L16" s="40">
        <v>1396</v>
      </c>
      <c r="M16" s="40">
        <v>1532</v>
      </c>
      <c r="N16" s="40">
        <v>1307</v>
      </c>
      <c r="O16" s="40">
        <v>1364</v>
      </c>
      <c r="P16" s="40">
        <v>2671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783</v>
      </c>
      <c r="T16" s="40">
        <v>908</v>
      </c>
      <c r="U16" s="40">
        <v>777</v>
      </c>
      <c r="V16" s="40">
        <v>757</v>
      </c>
      <c r="W16" s="40">
        <v>1830</v>
      </c>
      <c r="X16" s="40">
        <v>1419</v>
      </c>
      <c r="Y16" s="40">
        <v>640</v>
      </c>
      <c r="Z16" s="40">
        <v>1173</v>
      </c>
      <c r="AA16" s="40">
        <v>837</v>
      </c>
      <c r="AB16" s="40">
        <v>673</v>
      </c>
      <c r="AC16" s="40">
        <v>777</v>
      </c>
      <c r="AD16" s="40">
        <v>1000</v>
      </c>
      <c r="AE16" s="40">
        <v>735</v>
      </c>
      <c r="AF16" s="40">
        <v>493</v>
      </c>
      <c r="AG16" s="40">
        <v>834</v>
      </c>
    </row>
    <row r="17" spans="1:33" s="6" customFormat="1" ht="30" customHeight="1">
      <c r="A17" s="4" t="s">
        <v>103</v>
      </c>
      <c r="B17" s="18" t="s">
        <v>252</v>
      </c>
      <c r="C17" s="10">
        <v>12376</v>
      </c>
      <c r="D17" s="8">
        <v>11731</v>
      </c>
      <c r="E17" s="11">
        <v>645</v>
      </c>
      <c r="F17" s="9">
        <v>1168</v>
      </c>
      <c r="G17" s="8">
        <v>521</v>
      </c>
      <c r="H17" s="8">
        <v>1689</v>
      </c>
      <c r="I17" s="8">
        <v>669</v>
      </c>
      <c r="J17" s="8">
        <v>362</v>
      </c>
      <c r="K17" s="8">
        <v>1031</v>
      </c>
      <c r="L17" s="8">
        <v>658</v>
      </c>
      <c r="M17" s="8">
        <v>686</v>
      </c>
      <c r="N17" s="8">
        <v>566</v>
      </c>
      <c r="O17" s="8">
        <v>608</v>
      </c>
      <c r="P17" s="8">
        <v>1174</v>
      </c>
      <c r="Q17" s="4" t="str">
        <f t="shared" ref="Q17:Q29" si="1">A17</f>
        <v>3a.</v>
      </c>
      <c r="R17" s="18" t="str">
        <f t="shared" si="0"/>
        <v>podjęcia pracy razem*</v>
      </c>
      <c r="S17" s="8">
        <v>414</v>
      </c>
      <c r="T17" s="8">
        <v>431</v>
      </c>
      <c r="U17" s="8">
        <v>388</v>
      </c>
      <c r="V17" s="8">
        <v>347</v>
      </c>
      <c r="W17" s="8">
        <v>902</v>
      </c>
      <c r="X17" s="8">
        <v>618</v>
      </c>
      <c r="Y17" s="8">
        <v>375</v>
      </c>
      <c r="Z17" s="8">
        <v>601</v>
      </c>
      <c r="AA17" s="8">
        <v>406</v>
      </c>
      <c r="AB17" s="8">
        <v>400</v>
      </c>
      <c r="AC17" s="8">
        <v>499</v>
      </c>
      <c r="AD17" s="8">
        <v>553</v>
      </c>
      <c r="AE17" s="8">
        <v>451</v>
      </c>
      <c r="AF17" s="8">
        <v>286</v>
      </c>
      <c r="AG17" s="8">
        <v>467</v>
      </c>
    </row>
    <row r="18" spans="1:33" s="6" customFormat="1" ht="30" customHeight="1">
      <c r="A18" s="4"/>
      <c r="B18" s="18" t="s">
        <v>114</v>
      </c>
      <c r="C18" s="10">
        <v>9559</v>
      </c>
      <c r="D18" s="8">
        <v>10132</v>
      </c>
      <c r="E18" s="11">
        <v>-573</v>
      </c>
      <c r="F18" s="9">
        <v>1022</v>
      </c>
      <c r="G18" s="8">
        <v>443</v>
      </c>
      <c r="H18" s="8">
        <v>1465</v>
      </c>
      <c r="I18" s="8">
        <v>472</v>
      </c>
      <c r="J18" s="8">
        <v>259</v>
      </c>
      <c r="K18" s="8">
        <v>731</v>
      </c>
      <c r="L18" s="8">
        <v>573</v>
      </c>
      <c r="M18" s="8">
        <v>533</v>
      </c>
      <c r="N18" s="8">
        <v>413</v>
      </c>
      <c r="O18" s="8">
        <v>424</v>
      </c>
      <c r="P18" s="8">
        <v>837</v>
      </c>
      <c r="Q18" s="4"/>
      <c r="R18" s="18" t="str">
        <f t="shared" si="0"/>
        <v>praca niesubsydiowana</v>
      </c>
      <c r="S18" s="8">
        <v>363</v>
      </c>
      <c r="T18" s="8">
        <v>357</v>
      </c>
      <c r="U18" s="8">
        <v>252</v>
      </c>
      <c r="V18" s="8">
        <v>277</v>
      </c>
      <c r="W18" s="8">
        <v>709</v>
      </c>
      <c r="X18" s="8">
        <v>482</v>
      </c>
      <c r="Y18" s="8">
        <v>245</v>
      </c>
      <c r="Z18" s="8">
        <v>469</v>
      </c>
      <c r="AA18" s="8">
        <v>305</v>
      </c>
      <c r="AB18" s="8">
        <v>281</v>
      </c>
      <c r="AC18" s="8">
        <v>351</v>
      </c>
      <c r="AD18" s="8">
        <v>426</v>
      </c>
      <c r="AE18" s="8">
        <v>320</v>
      </c>
      <c r="AF18" s="8">
        <v>183</v>
      </c>
      <c r="AG18" s="8">
        <v>400</v>
      </c>
    </row>
    <row r="19" spans="1:33" s="6" customFormat="1" ht="30" customHeight="1">
      <c r="A19" s="4"/>
      <c r="B19" s="18" t="s">
        <v>115</v>
      </c>
      <c r="C19" s="10">
        <v>2817</v>
      </c>
      <c r="D19" s="8">
        <v>1599</v>
      </c>
      <c r="E19" s="11">
        <v>1218</v>
      </c>
      <c r="F19" s="9">
        <v>146</v>
      </c>
      <c r="G19" s="8">
        <v>78</v>
      </c>
      <c r="H19" s="8">
        <v>224</v>
      </c>
      <c r="I19" s="8">
        <v>197</v>
      </c>
      <c r="J19" s="8">
        <v>103</v>
      </c>
      <c r="K19" s="8">
        <v>300</v>
      </c>
      <c r="L19" s="8">
        <v>85</v>
      </c>
      <c r="M19" s="8">
        <v>153</v>
      </c>
      <c r="N19" s="8">
        <v>153</v>
      </c>
      <c r="O19" s="8">
        <v>184</v>
      </c>
      <c r="P19" s="8">
        <v>337</v>
      </c>
      <c r="Q19" s="4"/>
      <c r="R19" s="18" t="str">
        <f t="shared" si="0"/>
        <v>praca subsydiowana</v>
      </c>
      <c r="S19" s="8">
        <v>51</v>
      </c>
      <c r="T19" s="8">
        <v>74</v>
      </c>
      <c r="U19" s="8">
        <v>136</v>
      </c>
      <c r="V19" s="8">
        <v>70</v>
      </c>
      <c r="W19" s="8">
        <v>193</v>
      </c>
      <c r="X19" s="8">
        <v>136</v>
      </c>
      <c r="Y19" s="8">
        <v>130</v>
      </c>
      <c r="Z19" s="8">
        <v>132</v>
      </c>
      <c r="AA19" s="8">
        <v>101</v>
      </c>
      <c r="AB19" s="8">
        <v>119</v>
      </c>
      <c r="AC19" s="8">
        <v>148</v>
      </c>
      <c r="AD19" s="8">
        <v>127</v>
      </c>
      <c r="AE19" s="8">
        <v>131</v>
      </c>
      <c r="AF19" s="8">
        <v>103</v>
      </c>
      <c r="AG19" s="8">
        <v>67</v>
      </c>
    </row>
    <row r="20" spans="1:33" s="6" customFormat="1" ht="30" customHeight="1">
      <c r="A20" s="4" t="s">
        <v>104</v>
      </c>
      <c r="B20" s="18" t="s">
        <v>102</v>
      </c>
      <c r="C20" s="10">
        <v>4548</v>
      </c>
      <c r="D20" s="8">
        <v>5429</v>
      </c>
      <c r="E20" s="11">
        <v>-881</v>
      </c>
      <c r="F20" s="9">
        <v>210</v>
      </c>
      <c r="G20" s="8">
        <v>106</v>
      </c>
      <c r="H20" s="8">
        <v>316</v>
      </c>
      <c r="I20" s="8">
        <v>311</v>
      </c>
      <c r="J20" s="8">
        <v>200</v>
      </c>
      <c r="K20" s="8">
        <v>511</v>
      </c>
      <c r="L20" s="8">
        <v>322</v>
      </c>
      <c r="M20" s="8">
        <v>408</v>
      </c>
      <c r="N20" s="8">
        <v>279</v>
      </c>
      <c r="O20" s="8">
        <v>364</v>
      </c>
      <c r="P20" s="8">
        <v>643</v>
      </c>
      <c r="Q20" s="4" t="str">
        <f t="shared" si="1"/>
        <v>3b.</v>
      </c>
      <c r="R20" s="18" t="str">
        <f t="shared" si="0"/>
        <v>rozpoczęcie innych form aktywizacji*</v>
      </c>
      <c r="S20" s="8">
        <v>175</v>
      </c>
      <c r="T20" s="8">
        <v>164</v>
      </c>
      <c r="U20" s="8">
        <v>158</v>
      </c>
      <c r="V20" s="8">
        <v>172</v>
      </c>
      <c r="W20" s="8">
        <v>234</v>
      </c>
      <c r="X20" s="8">
        <v>305</v>
      </c>
      <c r="Y20" s="8">
        <v>110</v>
      </c>
      <c r="Z20" s="8">
        <v>216</v>
      </c>
      <c r="AA20" s="8">
        <v>235</v>
      </c>
      <c r="AB20" s="8">
        <v>86</v>
      </c>
      <c r="AC20" s="8">
        <v>126</v>
      </c>
      <c r="AD20" s="8">
        <v>60</v>
      </c>
      <c r="AE20" s="8">
        <v>124</v>
      </c>
      <c r="AF20" s="8">
        <v>93</v>
      </c>
      <c r="AG20" s="8">
        <v>90</v>
      </c>
    </row>
    <row r="21" spans="1:33" s="6" customFormat="1" ht="56.25">
      <c r="A21" s="4" t="s">
        <v>105</v>
      </c>
      <c r="B21" s="18" t="s">
        <v>438</v>
      </c>
      <c r="C21" s="10">
        <v>932</v>
      </c>
      <c r="D21" s="8">
        <v>748</v>
      </c>
      <c r="E21" s="11">
        <v>184</v>
      </c>
      <c r="F21" s="9">
        <v>93</v>
      </c>
      <c r="G21" s="8">
        <v>60</v>
      </c>
      <c r="H21" s="8">
        <v>153</v>
      </c>
      <c r="I21" s="8">
        <v>80</v>
      </c>
      <c r="J21" s="8">
        <v>17</v>
      </c>
      <c r="K21" s="8">
        <v>97</v>
      </c>
      <c r="L21" s="8">
        <v>15</v>
      </c>
      <c r="M21" s="8">
        <v>25</v>
      </c>
      <c r="N21" s="8">
        <v>154</v>
      </c>
      <c r="O21" s="8">
        <v>53</v>
      </c>
      <c r="P21" s="8">
        <v>207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23</v>
      </c>
      <c r="T21" s="8">
        <v>86</v>
      </c>
      <c r="U21" s="8">
        <v>58</v>
      </c>
      <c r="V21" s="8">
        <v>21</v>
      </c>
      <c r="W21" s="8">
        <v>3</v>
      </c>
      <c r="X21" s="8">
        <v>123</v>
      </c>
      <c r="Y21" s="8">
        <v>28</v>
      </c>
      <c r="Z21" s="8">
        <v>3</v>
      </c>
      <c r="AA21" s="8">
        <v>4</v>
      </c>
      <c r="AB21" s="8">
        <v>13</v>
      </c>
      <c r="AC21" s="8">
        <v>5</v>
      </c>
      <c r="AD21" s="8">
        <v>19</v>
      </c>
      <c r="AE21" s="8">
        <v>7</v>
      </c>
      <c r="AF21" s="8">
        <v>9</v>
      </c>
      <c r="AG21" s="8">
        <v>33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3761</v>
      </c>
      <c r="D23" s="8">
        <v>5758</v>
      </c>
      <c r="E23" s="11">
        <v>-1997</v>
      </c>
      <c r="F23" s="9">
        <v>456</v>
      </c>
      <c r="G23" s="8">
        <v>251</v>
      </c>
      <c r="H23" s="8">
        <v>707</v>
      </c>
      <c r="I23" s="8">
        <v>163</v>
      </c>
      <c r="J23" s="8">
        <v>62</v>
      </c>
      <c r="K23" s="8">
        <v>225</v>
      </c>
      <c r="L23" s="8">
        <v>322</v>
      </c>
      <c r="M23" s="8">
        <v>242</v>
      </c>
      <c r="N23" s="8">
        <v>147</v>
      </c>
      <c r="O23" s="8">
        <v>133</v>
      </c>
      <c r="P23" s="8">
        <v>280</v>
      </c>
      <c r="Q23" s="4" t="str">
        <f t="shared" si="1"/>
        <v>3e.</v>
      </c>
      <c r="R23" s="18" t="str">
        <f t="shared" si="0"/>
        <v>niepotwierdzenie gotowości do pracy</v>
      </c>
      <c r="S23" s="8">
        <v>110</v>
      </c>
      <c r="T23" s="8">
        <v>139</v>
      </c>
      <c r="U23" s="8">
        <v>88</v>
      </c>
      <c r="V23" s="8">
        <v>113</v>
      </c>
      <c r="W23" s="8">
        <v>442</v>
      </c>
      <c r="X23" s="8">
        <v>163</v>
      </c>
      <c r="Y23" s="8">
        <v>54</v>
      </c>
      <c r="Z23" s="8">
        <v>131</v>
      </c>
      <c r="AA23" s="8">
        <v>44</v>
      </c>
      <c r="AB23" s="8">
        <v>74</v>
      </c>
      <c r="AC23" s="8">
        <v>91</v>
      </c>
      <c r="AD23" s="8">
        <v>232</v>
      </c>
      <c r="AE23" s="8">
        <v>77</v>
      </c>
      <c r="AF23" s="8">
        <v>60</v>
      </c>
      <c r="AG23" s="8">
        <v>167</v>
      </c>
    </row>
    <row r="24" spans="1:33" s="6" customFormat="1" ht="30" customHeight="1">
      <c r="A24" s="4" t="s">
        <v>108</v>
      </c>
      <c r="B24" s="18" t="s">
        <v>94</v>
      </c>
      <c r="C24" s="10">
        <v>2148</v>
      </c>
      <c r="D24" s="8">
        <v>1364</v>
      </c>
      <c r="E24" s="11">
        <v>784</v>
      </c>
      <c r="F24" s="9">
        <v>72</v>
      </c>
      <c r="G24" s="8">
        <v>46</v>
      </c>
      <c r="H24" s="8">
        <v>118</v>
      </c>
      <c r="I24" s="8">
        <v>110</v>
      </c>
      <c r="J24" s="8">
        <v>102</v>
      </c>
      <c r="K24" s="8">
        <v>212</v>
      </c>
      <c r="L24" s="8">
        <v>52</v>
      </c>
      <c r="M24" s="8">
        <v>129</v>
      </c>
      <c r="N24" s="8">
        <v>131</v>
      </c>
      <c r="O24" s="8">
        <v>171</v>
      </c>
      <c r="P24" s="178">
        <v>302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44</v>
      </c>
      <c r="T24" s="8">
        <v>67</v>
      </c>
      <c r="U24" s="8">
        <v>67</v>
      </c>
      <c r="V24" s="8">
        <v>85</v>
      </c>
      <c r="W24" s="8">
        <v>218</v>
      </c>
      <c r="X24" s="8">
        <v>169</v>
      </c>
      <c r="Y24" s="8">
        <v>58</v>
      </c>
      <c r="Z24" s="8">
        <v>116</v>
      </c>
      <c r="AA24" s="8">
        <v>128</v>
      </c>
      <c r="AB24" s="8">
        <v>81</v>
      </c>
      <c r="AC24" s="8">
        <v>48</v>
      </c>
      <c r="AD24" s="8">
        <v>100</v>
      </c>
      <c r="AE24" s="8">
        <v>61</v>
      </c>
      <c r="AF24" s="8">
        <v>39</v>
      </c>
      <c r="AG24" s="8">
        <v>54</v>
      </c>
    </row>
    <row r="25" spans="1:33" s="6" customFormat="1" ht="30" customHeight="1">
      <c r="A25" s="4" t="s">
        <v>109</v>
      </c>
      <c r="B25" s="18" t="s">
        <v>95</v>
      </c>
      <c r="C25" s="10">
        <v>17</v>
      </c>
      <c r="D25" s="8">
        <v>22</v>
      </c>
      <c r="E25" s="11">
        <v>-5</v>
      </c>
      <c r="F25" s="9">
        <v>5</v>
      </c>
      <c r="G25" s="8">
        <v>1</v>
      </c>
      <c r="H25" s="8">
        <v>6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4" t="s">
        <v>110</v>
      </c>
      <c r="B26" s="18" t="s">
        <v>97</v>
      </c>
      <c r="C26" s="10">
        <v>33</v>
      </c>
      <c r="D26" s="8">
        <v>305</v>
      </c>
      <c r="E26" s="11">
        <v>-272</v>
      </c>
      <c r="F26" s="9">
        <v>2</v>
      </c>
      <c r="G26" s="8">
        <v>1</v>
      </c>
      <c r="H26" s="8">
        <v>3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4</v>
      </c>
      <c r="O26" s="8">
        <v>2</v>
      </c>
      <c r="P26" s="8">
        <v>6</v>
      </c>
      <c r="Q26" s="4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0</v>
      </c>
      <c r="V26" s="8">
        <v>1</v>
      </c>
      <c r="W26" s="8">
        <v>3</v>
      </c>
      <c r="X26" s="8">
        <v>1</v>
      </c>
      <c r="Y26" s="8">
        <v>3</v>
      </c>
      <c r="Z26" s="8">
        <v>0</v>
      </c>
      <c r="AA26" s="8">
        <v>1</v>
      </c>
      <c r="AB26" s="8">
        <v>1</v>
      </c>
      <c r="AC26" s="8">
        <v>0</v>
      </c>
      <c r="AD26" s="8">
        <v>2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5" t="s">
        <v>111</v>
      </c>
      <c r="B27" s="18" t="s">
        <v>99</v>
      </c>
      <c r="C27" s="10">
        <v>658</v>
      </c>
      <c r="D27" s="8">
        <v>768</v>
      </c>
      <c r="E27" s="11">
        <v>-110</v>
      </c>
      <c r="F27" s="9">
        <v>36</v>
      </c>
      <c r="G27" s="8">
        <v>31</v>
      </c>
      <c r="H27" s="8">
        <v>67</v>
      </c>
      <c r="I27" s="8">
        <v>61</v>
      </c>
      <c r="J27" s="8">
        <v>35</v>
      </c>
      <c r="K27" s="8">
        <v>96</v>
      </c>
      <c r="L27" s="8">
        <v>23</v>
      </c>
      <c r="M27" s="8">
        <v>41</v>
      </c>
      <c r="N27" s="8">
        <v>26</v>
      </c>
      <c r="O27" s="8">
        <v>33</v>
      </c>
      <c r="P27" s="8">
        <v>59</v>
      </c>
      <c r="Q27" s="5" t="str">
        <f t="shared" si="1"/>
        <v>3i.</v>
      </c>
      <c r="R27" s="18" t="str">
        <f t="shared" si="0"/>
        <v xml:space="preserve">inne przyczyny </v>
      </c>
      <c r="S27" s="8">
        <v>16</v>
      </c>
      <c r="T27" s="8">
        <v>20</v>
      </c>
      <c r="U27" s="8">
        <v>17</v>
      </c>
      <c r="V27" s="8">
        <v>18</v>
      </c>
      <c r="W27" s="8">
        <v>26</v>
      </c>
      <c r="X27" s="8">
        <v>40</v>
      </c>
      <c r="Y27" s="8">
        <v>12</v>
      </c>
      <c r="Z27" s="8">
        <v>105</v>
      </c>
      <c r="AA27" s="8">
        <v>19</v>
      </c>
      <c r="AB27" s="8">
        <v>18</v>
      </c>
      <c r="AC27" s="8">
        <v>8</v>
      </c>
      <c r="AD27" s="8">
        <v>34</v>
      </c>
      <c r="AE27" s="8">
        <v>13</v>
      </c>
      <c r="AF27" s="8">
        <v>5</v>
      </c>
      <c r="AG27" s="8">
        <v>21</v>
      </c>
    </row>
    <row r="28" spans="1:33" s="6" customFormat="1" ht="37.5">
      <c r="A28" s="4" t="s">
        <v>22</v>
      </c>
      <c r="B28" s="18" t="s">
        <v>135</v>
      </c>
      <c r="C28" s="10">
        <v>1049</v>
      </c>
      <c r="D28" s="8">
        <v>1315</v>
      </c>
      <c r="E28" s="11">
        <v>-266</v>
      </c>
      <c r="F28" s="9">
        <v>80</v>
      </c>
      <c r="G28" s="8">
        <v>22</v>
      </c>
      <c r="H28" s="8">
        <v>102</v>
      </c>
      <c r="I28" s="8">
        <v>45</v>
      </c>
      <c r="J28" s="8">
        <v>23</v>
      </c>
      <c r="K28" s="8">
        <v>68</v>
      </c>
      <c r="L28" s="8">
        <v>42</v>
      </c>
      <c r="M28" s="8">
        <v>59</v>
      </c>
      <c r="N28" s="8">
        <v>71</v>
      </c>
      <c r="O28" s="8">
        <v>81</v>
      </c>
      <c r="P28" s="8">
        <v>152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42</v>
      </c>
      <c r="T28" s="8">
        <v>36</v>
      </c>
      <c r="U28" s="8">
        <v>32</v>
      </c>
      <c r="V28" s="8">
        <v>34</v>
      </c>
      <c r="W28" s="8">
        <v>128</v>
      </c>
      <c r="X28" s="8">
        <v>50</v>
      </c>
      <c r="Y28" s="8">
        <v>22</v>
      </c>
      <c r="Z28" s="8">
        <v>39</v>
      </c>
      <c r="AA28" s="8">
        <v>56</v>
      </c>
      <c r="AB28" s="8">
        <v>23</v>
      </c>
      <c r="AC28" s="8">
        <v>24</v>
      </c>
      <c r="AD28" s="8">
        <v>40</v>
      </c>
      <c r="AE28" s="8">
        <v>44</v>
      </c>
      <c r="AF28" s="8">
        <v>21</v>
      </c>
      <c r="AG28" s="8">
        <v>35</v>
      </c>
    </row>
    <row r="29" spans="1:33" s="45" customFormat="1" ht="30" customHeight="1">
      <c r="A29" s="269" t="s">
        <v>24</v>
      </c>
      <c r="B29" s="38" t="s">
        <v>100</v>
      </c>
      <c r="C29" s="39">
        <v>30741</v>
      </c>
      <c r="D29" s="40">
        <v>37531</v>
      </c>
      <c r="E29" s="41">
        <v>-6790</v>
      </c>
      <c r="F29" s="42">
        <v>1826</v>
      </c>
      <c r="G29" s="40">
        <v>960</v>
      </c>
      <c r="H29" s="40">
        <v>2786</v>
      </c>
      <c r="I29" s="40">
        <v>1077</v>
      </c>
      <c r="J29" s="40">
        <v>762</v>
      </c>
      <c r="K29" s="40">
        <v>1839</v>
      </c>
      <c r="L29" s="40">
        <v>1459</v>
      </c>
      <c r="M29" s="40">
        <v>1680</v>
      </c>
      <c r="N29" s="40">
        <v>1719</v>
      </c>
      <c r="O29" s="40">
        <v>2115</v>
      </c>
      <c r="P29" s="40">
        <v>3834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1136</v>
      </c>
      <c r="T29" s="40">
        <v>1072</v>
      </c>
      <c r="U29" s="40">
        <v>902</v>
      </c>
      <c r="V29" s="40">
        <v>946</v>
      </c>
      <c r="W29" s="40">
        <v>3394</v>
      </c>
      <c r="X29" s="40">
        <v>1904</v>
      </c>
      <c r="Y29" s="40">
        <v>848</v>
      </c>
      <c r="Z29" s="40">
        <v>1567</v>
      </c>
      <c r="AA29" s="40">
        <v>1117</v>
      </c>
      <c r="AB29" s="40">
        <v>822</v>
      </c>
      <c r="AC29" s="40">
        <v>845</v>
      </c>
      <c r="AD29" s="40">
        <v>1441</v>
      </c>
      <c r="AE29" s="40">
        <v>1063</v>
      </c>
      <c r="AF29" s="40">
        <v>748</v>
      </c>
      <c r="AG29" s="40">
        <v>1338</v>
      </c>
    </row>
    <row r="30" spans="1:33" s="55" customFormat="1" ht="30" customHeight="1" thickBot="1">
      <c r="A30" s="270"/>
      <c r="B30" s="18" t="s">
        <v>113</v>
      </c>
      <c r="C30" s="12">
        <v>6901</v>
      </c>
      <c r="D30" s="13">
        <v>9048</v>
      </c>
      <c r="E30" s="14">
        <v>-2147</v>
      </c>
      <c r="F30" s="9">
        <v>521</v>
      </c>
      <c r="G30" s="8">
        <v>265</v>
      </c>
      <c r="H30" s="8">
        <v>786</v>
      </c>
      <c r="I30" s="8">
        <v>156</v>
      </c>
      <c r="J30" s="8">
        <v>106</v>
      </c>
      <c r="K30" s="8">
        <v>262</v>
      </c>
      <c r="L30" s="8">
        <v>426</v>
      </c>
      <c r="M30" s="8">
        <v>354</v>
      </c>
      <c r="N30" s="8">
        <v>332</v>
      </c>
      <c r="O30" s="8">
        <v>459</v>
      </c>
      <c r="P30" s="8">
        <v>791</v>
      </c>
      <c r="Q30" s="255"/>
      <c r="R30" s="53" t="str">
        <f t="shared" si="0"/>
        <v>w tym zarejestrowani po raz pierwszy</v>
      </c>
      <c r="S30" s="8">
        <v>248</v>
      </c>
      <c r="T30" s="8">
        <v>256</v>
      </c>
      <c r="U30" s="8">
        <v>185</v>
      </c>
      <c r="V30" s="8">
        <v>254</v>
      </c>
      <c r="W30" s="8">
        <v>780</v>
      </c>
      <c r="X30" s="8">
        <v>347</v>
      </c>
      <c r="Y30" s="8">
        <v>193</v>
      </c>
      <c r="Z30" s="8">
        <v>310</v>
      </c>
      <c r="AA30" s="8">
        <v>306</v>
      </c>
      <c r="AB30" s="8">
        <v>180</v>
      </c>
      <c r="AC30" s="8">
        <v>176</v>
      </c>
      <c r="AD30" s="8">
        <v>328</v>
      </c>
      <c r="AE30" s="8">
        <v>261</v>
      </c>
      <c r="AF30" s="8">
        <v>196</v>
      </c>
      <c r="AG30" s="8">
        <v>262</v>
      </c>
    </row>
    <row r="31" spans="1:33" s="25" customFormat="1" ht="18.75">
      <c r="A31" s="47" t="s">
        <v>157</v>
      </c>
      <c r="Q31" s="47" t="str">
        <f>A31</f>
        <v>* szczegóły w tabeli 21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Z14" sqref="Z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21. PODJĘCIA PRACY I AKTYWIZACJA BEZROBOTNYCH DO 30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12376</v>
      </c>
      <c r="D6" s="205">
        <v>11731</v>
      </c>
      <c r="E6" s="112">
        <v>645</v>
      </c>
      <c r="F6" s="42">
        <v>1168</v>
      </c>
      <c r="G6" s="40">
        <v>521</v>
      </c>
      <c r="H6" s="40">
        <v>1689</v>
      </c>
      <c r="I6" s="40">
        <v>669</v>
      </c>
      <c r="J6" s="40">
        <v>362</v>
      </c>
      <c r="K6" s="40">
        <v>1031</v>
      </c>
      <c r="L6" s="40">
        <v>658</v>
      </c>
      <c r="M6" s="40">
        <v>686</v>
      </c>
      <c r="N6" s="40">
        <v>566</v>
      </c>
      <c r="O6" s="40">
        <v>608</v>
      </c>
      <c r="P6" s="40">
        <v>1174</v>
      </c>
      <c r="Q6" s="3" t="str">
        <f>A6</f>
        <v>1.</v>
      </c>
      <c r="R6" s="38" t="str">
        <f>B6</f>
        <v>Podjęcia pracy od początku roku razem</v>
      </c>
      <c r="S6" s="40">
        <v>414</v>
      </c>
      <c r="T6" s="40">
        <v>431</v>
      </c>
      <c r="U6" s="40">
        <v>388</v>
      </c>
      <c r="V6" s="40">
        <v>347</v>
      </c>
      <c r="W6" s="40">
        <v>902</v>
      </c>
      <c r="X6" s="40">
        <v>618</v>
      </c>
      <c r="Y6" s="40">
        <v>375</v>
      </c>
      <c r="Z6" s="40">
        <v>601</v>
      </c>
      <c r="AA6" s="40">
        <v>406</v>
      </c>
      <c r="AB6" s="40">
        <v>400</v>
      </c>
      <c r="AC6" s="40">
        <v>499</v>
      </c>
      <c r="AD6" s="40">
        <v>553</v>
      </c>
      <c r="AE6" s="40">
        <v>451</v>
      </c>
      <c r="AF6" s="40">
        <v>286</v>
      </c>
      <c r="AG6" s="40">
        <v>467</v>
      </c>
    </row>
    <row r="7" spans="1:33" s="6" customFormat="1" ht="30" customHeight="1">
      <c r="A7" s="4" t="s">
        <v>188</v>
      </c>
      <c r="B7" s="18" t="s">
        <v>271</v>
      </c>
      <c r="C7" s="10">
        <v>9559</v>
      </c>
      <c r="D7" s="169">
        <v>10132</v>
      </c>
      <c r="E7" s="27">
        <v>-573</v>
      </c>
      <c r="F7" s="9">
        <v>1022</v>
      </c>
      <c r="G7" s="8">
        <v>443</v>
      </c>
      <c r="H7" s="8">
        <v>1465</v>
      </c>
      <c r="I7" s="8">
        <v>472</v>
      </c>
      <c r="J7" s="8">
        <v>259</v>
      </c>
      <c r="K7" s="8">
        <v>731</v>
      </c>
      <c r="L7" s="8">
        <v>573</v>
      </c>
      <c r="M7" s="8">
        <v>533</v>
      </c>
      <c r="N7" s="8">
        <v>413</v>
      </c>
      <c r="O7" s="8">
        <v>424</v>
      </c>
      <c r="P7" s="8">
        <v>837</v>
      </c>
      <c r="Q7" s="4" t="str">
        <f>A7</f>
        <v>1a.</v>
      </c>
      <c r="R7" s="18" t="str">
        <f t="shared" ref="R7:R29" si="0">B7</f>
        <v>niesubsydiowana</v>
      </c>
      <c r="S7" s="8">
        <v>363</v>
      </c>
      <c r="T7" s="8">
        <v>357</v>
      </c>
      <c r="U7" s="8">
        <v>252</v>
      </c>
      <c r="V7" s="8">
        <v>277</v>
      </c>
      <c r="W7" s="8">
        <v>709</v>
      </c>
      <c r="X7" s="8">
        <v>482</v>
      </c>
      <c r="Y7" s="8">
        <v>245</v>
      </c>
      <c r="Z7" s="8">
        <v>469</v>
      </c>
      <c r="AA7" s="8">
        <v>305</v>
      </c>
      <c r="AB7" s="8">
        <v>281</v>
      </c>
      <c r="AC7" s="8">
        <v>351</v>
      </c>
      <c r="AD7" s="8">
        <v>426</v>
      </c>
      <c r="AE7" s="8">
        <v>320</v>
      </c>
      <c r="AF7" s="8">
        <v>183</v>
      </c>
      <c r="AG7" s="8">
        <v>400</v>
      </c>
    </row>
    <row r="8" spans="1:33" s="6" customFormat="1" ht="30" customHeight="1">
      <c r="A8" s="4"/>
      <c r="B8" s="19" t="s">
        <v>127</v>
      </c>
      <c r="C8" s="10">
        <v>183</v>
      </c>
      <c r="D8" s="169">
        <v>260</v>
      </c>
      <c r="E8" s="27">
        <v>-77</v>
      </c>
      <c r="F8" s="9">
        <v>16</v>
      </c>
      <c r="G8" s="8">
        <v>10</v>
      </c>
      <c r="H8" s="8">
        <v>26</v>
      </c>
      <c r="I8" s="8">
        <v>3</v>
      </c>
      <c r="J8" s="8">
        <v>1</v>
      </c>
      <c r="K8" s="8">
        <v>4</v>
      </c>
      <c r="L8" s="8">
        <v>18</v>
      </c>
      <c r="M8" s="8">
        <v>15</v>
      </c>
      <c r="N8" s="8">
        <v>0</v>
      </c>
      <c r="O8" s="8">
        <v>7</v>
      </c>
      <c r="P8" s="8">
        <v>7</v>
      </c>
      <c r="Q8" s="4"/>
      <c r="R8" s="18" t="str">
        <f t="shared" si="0"/>
        <v xml:space="preserve">     - działalność gospodarcza (niesubsydiowana)</v>
      </c>
      <c r="S8" s="8">
        <v>6</v>
      </c>
      <c r="T8" s="8">
        <v>7</v>
      </c>
      <c r="U8" s="8">
        <v>9</v>
      </c>
      <c r="V8" s="8">
        <v>4</v>
      </c>
      <c r="W8" s="8">
        <v>17</v>
      </c>
      <c r="X8" s="8">
        <v>8</v>
      </c>
      <c r="Y8" s="8">
        <v>1</v>
      </c>
      <c r="Z8" s="8">
        <v>9</v>
      </c>
      <c r="AA8" s="8">
        <v>12</v>
      </c>
      <c r="AB8" s="8">
        <v>4</v>
      </c>
      <c r="AC8" s="8">
        <v>11</v>
      </c>
      <c r="AD8" s="8">
        <v>5</v>
      </c>
      <c r="AE8" s="8">
        <v>8</v>
      </c>
      <c r="AF8" s="8">
        <v>6</v>
      </c>
      <c r="AG8" s="8">
        <v>6</v>
      </c>
    </row>
    <row r="9" spans="1:33" s="157" customFormat="1" ht="30" customHeight="1">
      <c r="A9" s="183"/>
      <c r="B9" s="155" t="s">
        <v>117</v>
      </c>
      <c r="C9" s="10">
        <v>336</v>
      </c>
      <c r="D9" s="169">
        <v>212</v>
      </c>
      <c r="E9" s="27">
        <v>124</v>
      </c>
      <c r="F9" s="9">
        <v>0</v>
      </c>
      <c r="G9" s="8">
        <v>0</v>
      </c>
      <c r="H9" s="8">
        <v>0</v>
      </c>
      <c r="I9" s="8">
        <v>136</v>
      </c>
      <c r="J9" s="8">
        <v>82</v>
      </c>
      <c r="K9" s="8">
        <v>218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83</v>
      </c>
      <c r="U9" s="8">
        <v>0</v>
      </c>
      <c r="V9" s="8">
        <v>34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2817</v>
      </c>
      <c r="D10" s="169">
        <v>1599</v>
      </c>
      <c r="E10" s="27">
        <v>1218</v>
      </c>
      <c r="F10" s="9">
        <v>146</v>
      </c>
      <c r="G10" s="8">
        <v>78</v>
      </c>
      <c r="H10" s="8">
        <v>224</v>
      </c>
      <c r="I10" s="8">
        <v>197</v>
      </c>
      <c r="J10" s="8">
        <v>103</v>
      </c>
      <c r="K10" s="8">
        <v>300</v>
      </c>
      <c r="L10" s="8">
        <v>85</v>
      </c>
      <c r="M10" s="8">
        <v>153</v>
      </c>
      <c r="N10" s="8">
        <v>153</v>
      </c>
      <c r="O10" s="8">
        <v>184</v>
      </c>
      <c r="P10" s="8">
        <v>337</v>
      </c>
      <c r="Q10" s="183" t="str">
        <f>A10</f>
        <v>1b.</v>
      </c>
      <c r="R10" s="156" t="str">
        <f t="shared" si="0"/>
        <v>subsydiowana</v>
      </c>
      <c r="S10" s="8">
        <v>51</v>
      </c>
      <c r="T10" s="8">
        <v>74</v>
      </c>
      <c r="U10" s="8">
        <v>136</v>
      </c>
      <c r="V10" s="8">
        <v>70</v>
      </c>
      <c r="W10" s="8">
        <v>193</v>
      </c>
      <c r="X10" s="8">
        <v>136</v>
      </c>
      <c r="Y10" s="8">
        <v>130</v>
      </c>
      <c r="Z10" s="8">
        <v>132</v>
      </c>
      <c r="AA10" s="8">
        <v>101</v>
      </c>
      <c r="AB10" s="8">
        <v>119</v>
      </c>
      <c r="AC10" s="8">
        <v>148</v>
      </c>
      <c r="AD10" s="8">
        <v>127</v>
      </c>
      <c r="AE10" s="8">
        <v>131</v>
      </c>
      <c r="AF10" s="8">
        <v>103</v>
      </c>
      <c r="AG10" s="8">
        <v>67</v>
      </c>
    </row>
    <row r="11" spans="1:33" s="6" customFormat="1" ht="30" customHeight="1">
      <c r="A11" s="4"/>
      <c r="B11" s="19" t="s">
        <v>118</v>
      </c>
      <c r="C11" s="10">
        <v>290</v>
      </c>
      <c r="D11" s="169">
        <v>408</v>
      </c>
      <c r="E11" s="27">
        <v>-118</v>
      </c>
      <c r="F11" s="9">
        <v>8</v>
      </c>
      <c r="G11" s="8">
        <v>2</v>
      </c>
      <c r="H11" s="8">
        <v>10</v>
      </c>
      <c r="I11" s="8">
        <v>8</v>
      </c>
      <c r="J11" s="8">
        <v>2</v>
      </c>
      <c r="K11" s="8">
        <v>10</v>
      </c>
      <c r="L11" s="8">
        <v>3</v>
      </c>
      <c r="M11" s="8">
        <v>29</v>
      </c>
      <c r="N11" s="8">
        <v>8</v>
      </c>
      <c r="O11" s="8">
        <v>5</v>
      </c>
      <c r="P11" s="8">
        <v>13</v>
      </c>
      <c r="Q11" s="4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43</v>
      </c>
      <c r="V11" s="8">
        <v>5</v>
      </c>
      <c r="W11" s="8">
        <v>40</v>
      </c>
      <c r="X11" s="8">
        <v>19</v>
      </c>
      <c r="Y11" s="8">
        <v>14</v>
      </c>
      <c r="Z11" s="8">
        <v>0</v>
      </c>
      <c r="AA11" s="8">
        <v>5</v>
      </c>
      <c r="AB11" s="8">
        <v>16</v>
      </c>
      <c r="AC11" s="8">
        <v>38</v>
      </c>
      <c r="AD11" s="8">
        <v>18</v>
      </c>
      <c r="AE11" s="8">
        <v>14</v>
      </c>
      <c r="AF11" s="8">
        <v>9</v>
      </c>
      <c r="AG11" s="8">
        <v>3</v>
      </c>
    </row>
    <row r="12" spans="1:33" s="6" customFormat="1" ht="30" customHeight="1">
      <c r="A12" s="4"/>
      <c r="B12" s="19" t="s">
        <v>119</v>
      </c>
      <c r="C12" s="10">
        <v>349</v>
      </c>
      <c r="D12" s="169">
        <v>477</v>
      </c>
      <c r="E12" s="27">
        <v>-128</v>
      </c>
      <c r="F12" s="9">
        <v>4</v>
      </c>
      <c r="G12" s="8">
        <v>18</v>
      </c>
      <c r="H12" s="8">
        <v>22</v>
      </c>
      <c r="I12" s="8">
        <v>48</v>
      </c>
      <c r="J12" s="8">
        <v>31</v>
      </c>
      <c r="K12" s="8">
        <v>79</v>
      </c>
      <c r="L12" s="8">
        <v>1</v>
      </c>
      <c r="M12" s="8">
        <v>3</v>
      </c>
      <c r="N12" s="8">
        <v>10</v>
      </c>
      <c r="O12" s="8">
        <v>53</v>
      </c>
      <c r="P12" s="8">
        <v>63</v>
      </c>
      <c r="Q12" s="4"/>
      <c r="R12" s="18" t="str">
        <f t="shared" si="0"/>
        <v xml:space="preserve">     - roboty publiczne</v>
      </c>
      <c r="S12" s="8">
        <v>3</v>
      </c>
      <c r="T12" s="8">
        <v>0</v>
      </c>
      <c r="U12" s="8">
        <v>8</v>
      </c>
      <c r="V12" s="8">
        <v>0</v>
      </c>
      <c r="W12" s="8">
        <v>55</v>
      </c>
      <c r="X12" s="8">
        <v>19</v>
      </c>
      <c r="Y12" s="8">
        <v>3</v>
      </c>
      <c r="Z12" s="8">
        <v>15</v>
      </c>
      <c r="AA12" s="8">
        <v>19</v>
      </c>
      <c r="AB12" s="8">
        <v>1</v>
      </c>
      <c r="AC12" s="8">
        <v>24</v>
      </c>
      <c r="AD12" s="8">
        <v>5</v>
      </c>
      <c r="AE12" s="8">
        <v>17</v>
      </c>
      <c r="AF12" s="8">
        <v>0</v>
      </c>
      <c r="AG12" s="8">
        <v>12</v>
      </c>
    </row>
    <row r="13" spans="1:33" s="6" customFormat="1" ht="30" customHeight="1">
      <c r="A13" s="4"/>
      <c r="B13" s="19" t="s">
        <v>120</v>
      </c>
      <c r="C13" s="10">
        <v>191</v>
      </c>
      <c r="D13" s="169">
        <v>105</v>
      </c>
      <c r="E13" s="27">
        <v>86</v>
      </c>
      <c r="F13" s="9">
        <v>14</v>
      </c>
      <c r="G13" s="8">
        <v>8</v>
      </c>
      <c r="H13" s="8">
        <v>22</v>
      </c>
      <c r="I13" s="8">
        <v>17</v>
      </c>
      <c r="J13" s="8">
        <v>11</v>
      </c>
      <c r="K13" s="8">
        <v>28</v>
      </c>
      <c r="L13" s="8">
        <v>3</v>
      </c>
      <c r="M13" s="8">
        <v>0</v>
      </c>
      <c r="N13" s="8">
        <v>30</v>
      </c>
      <c r="O13" s="8">
        <v>19</v>
      </c>
      <c r="P13" s="8">
        <v>49</v>
      </c>
      <c r="Q13" s="4"/>
      <c r="R13" s="18" t="str">
        <f t="shared" si="0"/>
        <v xml:space="preserve">     - działalność gospodarcza (subsydiowana)</v>
      </c>
      <c r="S13" s="8">
        <v>1</v>
      </c>
      <c r="T13" s="8">
        <v>4</v>
      </c>
      <c r="U13" s="8">
        <v>9</v>
      </c>
      <c r="V13" s="8">
        <v>0</v>
      </c>
      <c r="W13" s="8">
        <v>4</v>
      </c>
      <c r="X13" s="8">
        <v>3</v>
      </c>
      <c r="Y13" s="8">
        <v>16</v>
      </c>
      <c r="Z13" s="8">
        <v>0</v>
      </c>
      <c r="AA13" s="8">
        <v>0</v>
      </c>
      <c r="AB13" s="8">
        <v>10</v>
      </c>
      <c r="AC13" s="8">
        <v>11</v>
      </c>
      <c r="AD13" s="8">
        <v>14</v>
      </c>
      <c r="AE13" s="8">
        <v>4</v>
      </c>
      <c r="AF13" s="8">
        <v>6</v>
      </c>
      <c r="AG13" s="8">
        <v>7</v>
      </c>
    </row>
    <row r="14" spans="1:33" s="6" customFormat="1" ht="30" customHeight="1">
      <c r="A14" s="4"/>
      <c r="B14" s="19" t="s">
        <v>121</v>
      </c>
      <c r="C14" s="10">
        <v>3</v>
      </c>
      <c r="D14" s="169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296</v>
      </c>
      <c r="D15" s="169">
        <v>425</v>
      </c>
      <c r="E15" s="27">
        <v>-129</v>
      </c>
      <c r="F15" s="9">
        <v>12</v>
      </c>
      <c r="G15" s="8">
        <v>8</v>
      </c>
      <c r="H15" s="8">
        <v>20</v>
      </c>
      <c r="I15" s="8">
        <v>51</v>
      </c>
      <c r="J15" s="8">
        <v>24</v>
      </c>
      <c r="K15" s="8">
        <v>75</v>
      </c>
      <c r="L15" s="8">
        <v>13</v>
      </c>
      <c r="M15" s="8">
        <v>8</v>
      </c>
      <c r="N15" s="8">
        <v>15</v>
      </c>
      <c r="O15" s="8">
        <v>18</v>
      </c>
      <c r="P15" s="8">
        <v>33</v>
      </c>
      <c r="Q15" s="4"/>
      <c r="R15" s="18" t="str">
        <f t="shared" si="0"/>
        <v xml:space="preserve">     - podjęcie pracy w ramach refundacji kosztów zatrudnienia 
         bezrobotnego</v>
      </c>
      <c r="S15" s="8">
        <v>11</v>
      </c>
      <c r="T15" s="8">
        <v>13</v>
      </c>
      <c r="U15" s="8">
        <v>3</v>
      </c>
      <c r="V15" s="8">
        <v>5</v>
      </c>
      <c r="W15" s="8">
        <v>28</v>
      </c>
      <c r="X15" s="8">
        <v>4</v>
      </c>
      <c r="Y15" s="8">
        <v>9</v>
      </c>
      <c r="Z15" s="8">
        <v>14</v>
      </c>
      <c r="AA15" s="8">
        <v>3</v>
      </c>
      <c r="AB15" s="8">
        <v>8</v>
      </c>
      <c r="AC15" s="8">
        <v>0</v>
      </c>
      <c r="AD15" s="8">
        <v>23</v>
      </c>
      <c r="AE15" s="8">
        <v>10</v>
      </c>
      <c r="AF15" s="8">
        <v>11</v>
      </c>
      <c r="AG15" s="8">
        <v>5</v>
      </c>
    </row>
    <row r="16" spans="1:33" s="6" customFormat="1" ht="37.5">
      <c r="A16" s="4"/>
      <c r="B16" s="19" t="s">
        <v>267</v>
      </c>
      <c r="C16" s="10">
        <v>158</v>
      </c>
      <c r="D16" s="169">
        <v>91</v>
      </c>
      <c r="E16" s="27">
        <v>67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8</v>
      </c>
      <c r="M16" s="8">
        <v>5</v>
      </c>
      <c r="N16" s="8">
        <v>21</v>
      </c>
      <c r="O16" s="8">
        <v>29</v>
      </c>
      <c r="P16" s="8">
        <v>50</v>
      </c>
      <c r="Q16" s="4"/>
      <c r="R16" s="18" t="str">
        <f t="shared" si="0"/>
        <v xml:space="preserve">     - podjęcie pracy poza miejscem zamieszkania w ramach 
         bonu na zasiedlenie</v>
      </c>
      <c r="S16" s="8">
        <v>4</v>
      </c>
      <c r="T16" s="8">
        <v>6</v>
      </c>
      <c r="U16" s="8">
        <v>0</v>
      </c>
      <c r="V16" s="8">
        <v>6</v>
      </c>
      <c r="W16" s="8">
        <v>2</v>
      </c>
      <c r="X16" s="8">
        <v>0</v>
      </c>
      <c r="Y16" s="8">
        <v>31</v>
      </c>
      <c r="Z16" s="8">
        <v>6</v>
      </c>
      <c r="AA16" s="8">
        <v>11</v>
      </c>
      <c r="AB16" s="8">
        <v>2</v>
      </c>
      <c r="AC16" s="8">
        <v>5</v>
      </c>
      <c r="AD16" s="8">
        <v>5</v>
      </c>
      <c r="AE16" s="8">
        <v>5</v>
      </c>
      <c r="AF16" s="8">
        <v>3</v>
      </c>
      <c r="AG16" s="8">
        <v>6</v>
      </c>
    </row>
    <row r="17" spans="1:33" s="6" customFormat="1" ht="30" customHeight="1">
      <c r="A17" s="4"/>
      <c r="B17" s="19" t="s">
        <v>122</v>
      </c>
      <c r="C17" s="10">
        <v>12</v>
      </c>
      <c r="D17" s="169">
        <v>85</v>
      </c>
      <c r="E17" s="27">
        <v>-73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1</v>
      </c>
      <c r="P17" s="8">
        <v>4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1521</v>
      </c>
      <c r="D21" s="169">
        <v>8</v>
      </c>
      <c r="E21" s="27">
        <v>1513</v>
      </c>
      <c r="F21" s="9">
        <v>105</v>
      </c>
      <c r="G21" s="8">
        <v>42</v>
      </c>
      <c r="H21" s="8">
        <v>147</v>
      </c>
      <c r="I21" s="8">
        <v>73</v>
      </c>
      <c r="J21" s="8">
        <v>35</v>
      </c>
      <c r="K21" s="8">
        <v>108</v>
      </c>
      <c r="L21" s="8">
        <v>53</v>
      </c>
      <c r="M21" s="8">
        <v>108</v>
      </c>
      <c r="N21" s="8">
        <v>66</v>
      </c>
      <c r="O21" s="8">
        <v>59</v>
      </c>
      <c r="P21" s="8">
        <v>125</v>
      </c>
      <c r="Q21" s="5"/>
      <c r="R21" s="18" t="str">
        <f t="shared" si="0"/>
        <v xml:space="preserve">     - inne subsydiowane</v>
      </c>
      <c r="S21" s="8">
        <v>32</v>
      </c>
      <c r="T21" s="8">
        <v>50</v>
      </c>
      <c r="U21" s="8">
        <v>73</v>
      </c>
      <c r="V21" s="8">
        <v>54</v>
      </c>
      <c r="W21" s="8">
        <v>64</v>
      </c>
      <c r="X21" s="8">
        <v>91</v>
      </c>
      <c r="Y21" s="8">
        <v>56</v>
      </c>
      <c r="Z21" s="8">
        <v>96</v>
      </c>
      <c r="AA21" s="8">
        <v>63</v>
      </c>
      <c r="AB21" s="8">
        <v>82</v>
      </c>
      <c r="AC21" s="8">
        <v>68</v>
      </c>
      <c r="AD21" s="8">
        <v>62</v>
      </c>
      <c r="AE21" s="8">
        <v>81</v>
      </c>
      <c r="AF21" s="8">
        <v>74</v>
      </c>
      <c r="AG21" s="8">
        <v>34</v>
      </c>
    </row>
    <row r="22" spans="1:33" s="15" customFormat="1" ht="30" customHeight="1">
      <c r="A22" s="254" t="s">
        <v>17</v>
      </c>
      <c r="B22" s="38" t="s">
        <v>128</v>
      </c>
      <c r="C22" s="39">
        <v>682</v>
      </c>
      <c r="D22" s="205">
        <v>753</v>
      </c>
      <c r="E22" s="112">
        <v>-71</v>
      </c>
      <c r="F22" s="42">
        <v>34</v>
      </c>
      <c r="G22" s="40">
        <v>7</v>
      </c>
      <c r="H22" s="40">
        <v>41</v>
      </c>
      <c r="I22" s="40">
        <v>113</v>
      </c>
      <c r="J22" s="40">
        <v>72</v>
      </c>
      <c r="K22" s="40">
        <v>185</v>
      </c>
      <c r="L22" s="40">
        <v>74</v>
      </c>
      <c r="M22" s="40">
        <v>208</v>
      </c>
      <c r="N22" s="40">
        <v>31</v>
      </c>
      <c r="O22" s="40">
        <v>28</v>
      </c>
      <c r="P22" s="40">
        <v>59</v>
      </c>
      <c r="Q22" s="254" t="str">
        <f t="shared" ref="Q22:Q27" si="1">A22</f>
        <v>2.</v>
      </c>
      <c r="R22" s="38" t="str">
        <f t="shared" si="0"/>
        <v>Rozpoczęcie szkolenia</v>
      </c>
      <c r="S22" s="40">
        <v>8</v>
      </c>
      <c r="T22" s="40">
        <v>4</v>
      </c>
      <c r="U22" s="40">
        <v>0</v>
      </c>
      <c r="V22" s="40">
        <v>2</v>
      </c>
      <c r="W22" s="40">
        <v>3</v>
      </c>
      <c r="X22" s="40">
        <v>5</v>
      </c>
      <c r="Y22" s="40">
        <v>6</v>
      </c>
      <c r="Z22" s="40">
        <v>12</v>
      </c>
      <c r="AA22" s="40">
        <v>3</v>
      </c>
      <c r="AB22" s="40">
        <v>1</v>
      </c>
      <c r="AC22" s="40">
        <v>10</v>
      </c>
      <c r="AD22" s="40">
        <v>13</v>
      </c>
      <c r="AE22" s="40">
        <v>22</v>
      </c>
      <c r="AF22" s="40">
        <v>19</v>
      </c>
      <c r="AG22" s="40">
        <v>7</v>
      </c>
    </row>
    <row r="23" spans="1:33" s="6" customFormat="1" ht="30" customHeight="1">
      <c r="A23" s="255"/>
      <c r="B23" s="19" t="s">
        <v>129</v>
      </c>
      <c r="C23" s="10">
        <v>90</v>
      </c>
      <c r="D23" s="169">
        <v>70</v>
      </c>
      <c r="E23" s="27">
        <v>20</v>
      </c>
      <c r="F23" s="9">
        <v>0</v>
      </c>
      <c r="G23" s="8">
        <v>0</v>
      </c>
      <c r="H23" s="8">
        <v>0</v>
      </c>
      <c r="I23" s="8">
        <v>16</v>
      </c>
      <c r="J23" s="8">
        <v>11</v>
      </c>
      <c r="K23" s="8">
        <v>27</v>
      </c>
      <c r="L23" s="8">
        <v>3</v>
      </c>
      <c r="M23" s="8">
        <v>0</v>
      </c>
      <c r="N23" s="8">
        <v>2</v>
      </c>
      <c r="O23" s="8">
        <v>7</v>
      </c>
      <c r="P23" s="8">
        <v>9</v>
      </c>
      <c r="Q23" s="255"/>
      <c r="R23" s="18" t="str">
        <f t="shared" si="0"/>
        <v xml:space="preserve">     - w tym w ramach bonu szkoleniowego</v>
      </c>
      <c r="S23" s="8">
        <v>6</v>
      </c>
      <c r="T23" s="8">
        <v>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1</v>
      </c>
      <c r="AD23" s="8">
        <v>4</v>
      </c>
      <c r="AE23" s="8">
        <v>20</v>
      </c>
      <c r="AF23" s="8">
        <v>8</v>
      </c>
      <c r="AG23" s="8">
        <v>6</v>
      </c>
    </row>
    <row r="24" spans="1:33" s="15" customFormat="1" ht="30" customHeight="1">
      <c r="A24" s="254" t="s">
        <v>19</v>
      </c>
      <c r="B24" s="38" t="s">
        <v>130</v>
      </c>
      <c r="C24" s="39">
        <v>3474</v>
      </c>
      <c r="D24" s="205">
        <v>4257</v>
      </c>
      <c r="E24" s="112">
        <v>-783</v>
      </c>
      <c r="F24" s="42">
        <v>176</v>
      </c>
      <c r="G24" s="40">
        <v>78</v>
      </c>
      <c r="H24" s="40">
        <v>254</v>
      </c>
      <c r="I24" s="40">
        <v>187</v>
      </c>
      <c r="J24" s="40">
        <v>115</v>
      </c>
      <c r="K24" s="40">
        <v>302</v>
      </c>
      <c r="L24" s="40">
        <v>232</v>
      </c>
      <c r="M24" s="40">
        <v>193</v>
      </c>
      <c r="N24" s="40">
        <v>230</v>
      </c>
      <c r="O24" s="40">
        <v>301</v>
      </c>
      <c r="P24" s="185">
        <v>531</v>
      </c>
      <c r="Q24" s="254" t="str">
        <f t="shared" si="1"/>
        <v>3.</v>
      </c>
      <c r="R24" s="38" t="str">
        <f t="shared" si="0"/>
        <v>Rozpoczęcie stażu</v>
      </c>
      <c r="S24" s="40">
        <v>151</v>
      </c>
      <c r="T24" s="40">
        <v>155</v>
      </c>
      <c r="U24" s="40">
        <v>155</v>
      </c>
      <c r="V24" s="40">
        <v>144</v>
      </c>
      <c r="W24" s="40">
        <v>213</v>
      </c>
      <c r="X24" s="40">
        <v>177</v>
      </c>
      <c r="Y24" s="40">
        <v>96</v>
      </c>
      <c r="Z24" s="40">
        <v>195</v>
      </c>
      <c r="AA24" s="40">
        <v>227</v>
      </c>
      <c r="AB24" s="40">
        <v>69</v>
      </c>
      <c r="AC24" s="40">
        <v>107</v>
      </c>
      <c r="AD24" s="40">
        <v>34</v>
      </c>
      <c r="AE24" s="40">
        <v>100</v>
      </c>
      <c r="AF24" s="40">
        <v>57</v>
      </c>
      <c r="AG24" s="40">
        <v>82</v>
      </c>
    </row>
    <row r="25" spans="1:33" s="6" customFormat="1" ht="30" customHeight="1">
      <c r="A25" s="255"/>
      <c r="B25" s="19" t="s">
        <v>131</v>
      </c>
      <c r="C25" s="10">
        <v>68</v>
      </c>
      <c r="D25" s="169">
        <v>192</v>
      </c>
      <c r="E25" s="27">
        <v>-124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17</v>
      </c>
      <c r="M25" s="8">
        <v>0</v>
      </c>
      <c r="N25" s="8">
        <v>2</v>
      </c>
      <c r="O25" s="8">
        <v>13</v>
      </c>
      <c r="P25" s="8">
        <v>15</v>
      </c>
      <c r="Q25" s="255"/>
      <c r="R25" s="18" t="str">
        <f t="shared" si="0"/>
        <v xml:space="preserve">     - w tym w ramach bonu stażowego</v>
      </c>
      <c r="S25" s="8">
        <v>0</v>
      </c>
      <c r="T25" s="8">
        <v>4</v>
      </c>
      <c r="U25" s="8">
        <v>0</v>
      </c>
      <c r="V25" s="8">
        <v>1</v>
      </c>
      <c r="W25" s="8">
        <v>6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05">
        <v>7</v>
      </c>
      <c r="E26" s="112">
        <v>-6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297</v>
      </c>
      <c r="D27" s="205">
        <v>289</v>
      </c>
      <c r="E27" s="112">
        <v>8</v>
      </c>
      <c r="F27" s="42">
        <v>0</v>
      </c>
      <c r="G27" s="40">
        <v>21</v>
      </c>
      <c r="H27" s="40">
        <v>21</v>
      </c>
      <c r="I27" s="40">
        <v>0</v>
      </c>
      <c r="J27" s="40">
        <v>3</v>
      </c>
      <c r="K27" s="40">
        <v>3</v>
      </c>
      <c r="L27" s="40">
        <v>16</v>
      </c>
      <c r="M27" s="40">
        <v>7</v>
      </c>
      <c r="N27" s="40">
        <v>4</v>
      </c>
      <c r="O27" s="40">
        <v>33</v>
      </c>
      <c r="P27" s="40">
        <v>37</v>
      </c>
      <c r="Q27" s="254" t="str">
        <f t="shared" si="1"/>
        <v>5.</v>
      </c>
      <c r="R27" s="38" t="str">
        <f t="shared" si="0"/>
        <v>Rozpoczęcie pracy społecznie użytecznej</v>
      </c>
      <c r="S27" s="40">
        <v>7</v>
      </c>
      <c r="T27" s="40">
        <v>5</v>
      </c>
      <c r="U27" s="40">
        <v>3</v>
      </c>
      <c r="V27" s="40">
        <v>26</v>
      </c>
      <c r="W27" s="40">
        <v>10</v>
      </c>
      <c r="X27" s="40">
        <v>82</v>
      </c>
      <c r="Y27" s="40">
        <v>8</v>
      </c>
      <c r="Z27" s="40">
        <v>9</v>
      </c>
      <c r="AA27" s="40">
        <v>5</v>
      </c>
      <c r="AB27" s="40">
        <v>16</v>
      </c>
      <c r="AC27" s="40">
        <v>9</v>
      </c>
      <c r="AD27" s="40">
        <v>13</v>
      </c>
      <c r="AE27" s="40">
        <v>2</v>
      </c>
      <c r="AF27" s="40">
        <v>17</v>
      </c>
      <c r="AG27" s="40">
        <v>1</v>
      </c>
    </row>
    <row r="28" spans="1:33" s="54" customFormat="1" ht="30" customHeight="1">
      <c r="A28" s="255"/>
      <c r="B28" s="19" t="s">
        <v>440</v>
      </c>
      <c r="C28" s="10">
        <v>29</v>
      </c>
      <c r="D28" s="169">
        <v>8</v>
      </c>
      <c r="E28" s="27">
        <v>21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94</v>
      </c>
      <c r="D29" s="206">
        <v>123</v>
      </c>
      <c r="E29" s="207">
        <v>-29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6"/>
  <sheetViews>
    <sheetView zoomScale="70" zoomScaleNormal="70" workbookViewId="0">
      <selection activeCell="AF19" sqref="AF1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577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22. BILANS BEZROBOTNYCH DO 25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17358</v>
      </c>
      <c r="D6" s="8">
        <v>18435</v>
      </c>
      <c r="E6" s="11">
        <v>-1077</v>
      </c>
      <c r="F6" s="9">
        <v>841</v>
      </c>
      <c r="G6" s="8">
        <v>525</v>
      </c>
      <c r="H6" s="8">
        <v>1366</v>
      </c>
      <c r="I6" s="8">
        <v>591</v>
      </c>
      <c r="J6" s="8">
        <v>435</v>
      </c>
      <c r="K6" s="8">
        <v>1026</v>
      </c>
      <c r="L6" s="8">
        <v>705</v>
      </c>
      <c r="M6" s="8">
        <v>1014</v>
      </c>
      <c r="N6" s="8">
        <v>880</v>
      </c>
      <c r="O6" s="8">
        <v>1157</v>
      </c>
      <c r="P6" s="8">
        <v>2037</v>
      </c>
      <c r="Q6" s="7" t="str">
        <f>A6</f>
        <v>1.</v>
      </c>
      <c r="R6" s="18" t="str">
        <f>B6</f>
        <v>Bezrobotni według stanu w końcu miesiąca poprzedniego</v>
      </c>
      <c r="S6" s="8">
        <v>578</v>
      </c>
      <c r="T6" s="8">
        <v>673</v>
      </c>
      <c r="U6" s="8">
        <v>488</v>
      </c>
      <c r="V6" s="8">
        <v>570</v>
      </c>
      <c r="W6" s="8">
        <v>1960</v>
      </c>
      <c r="X6" s="8">
        <v>1074</v>
      </c>
      <c r="Y6" s="8">
        <v>528</v>
      </c>
      <c r="Z6" s="8">
        <v>964</v>
      </c>
      <c r="AA6" s="8">
        <v>684</v>
      </c>
      <c r="AB6" s="8">
        <v>477</v>
      </c>
      <c r="AC6" s="8">
        <v>504</v>
      </c>
      <c r="AD6" s="8">
        <v>859</v>
      </c>
      <c r="AE6" s="8">
        <v>647</v>
      </c>
      <c r="AF6" s="8">
        <v>447</v>
      </c>
      <c r="AG6" s="8">
        <v>757</v>
      </c>
    </row>
    <row r="7" spans="1:33" s="15" customFormat="1" ht="30" customHeight="1">
      <c r="A7" s="254" t="s">
        <v>17</v>
      </c>
      <c r="B7" s="38" t="s">
        <v>82</v>
      </c>
      <c r="C7" s="39">
        <v>3296</v>
      </c>
      <c r="D7" s="40">
        <v>3900</v>
      </c>
      <c r="E7" s="41">
        <v>-604</v>
      </c>
      <c r="F7" s="42">
        <v>236</v>
      </c>
      <c r="G7" s="40">
        <v>123</v>
      </c>
      <c r="H7" s="40">
        <v>359</v>
      </c>
      <c r="I7" s="40">
        <v>181</v>
      </c>
      <c r="J7" s="40">
        <v>106</v>
      </c>
      <c r="K7" s="40">
        <v>287</v>
      </c>
      <c r="L7" s="40">
        <v>172</v>
      </c>
      <c r="M7" s="40">
        <v>242</v>
      </c>
      <c r="N7" s="40">
        <v>168</v>
      </c>
      <c r="O7" s="40">
        <v>135</v>
      </c>
      <c r="P7" s="40">
        <v>303</v>
      </c>
      <c r="Q7" s="254" t="str">
        <f>A7</f>
        <v>2.</v>
      </c>
      <c r="R7" s="38" t="str">
        <f t="shared" ref="R7:R30" si="0">B7</f>
        <v>Bezrobotni zarejestrowani w miesiącu</v>
      </c>
      <c r="S7" s="40">
        <v>93</v>
      </c>
      <c r="T7" s="40">
        <v>115</v>
      </c>
      <c r="U7" s="40">
        <v>78</v>
      </c>
      <c r="V7" s="40">
        <v>89</v>
      </c>
      <c r="W7" s="40">
        <v>287</v>
      </c>
      <c r="X7" s="40">
        <v>290</v>
      </c>
      <c r="Y7" s="40">
        <v>87</v>
      </c>
      <c r="Z7" s="40">
        <v>144</v>
      </c>
      <c r="AA7" s="40">
        <v>70</v>
      </c>
      <c r="AB7" s="40">
        <v>91</v>
      </c>
      <c r="AC7" s="40">
        <v>78</v>
      </c>
      <c r="AD7" s="40">
        <v>173</v>
      </c>
      <c r="AE7" s="40">
        <v>90</v>
      </c>
      <c r="AF7" s="40">
        <v>62</v>
      </c>
      <c r="AG7" s="40">
        <v>186</v>
      </c>
    </row>
    <row r="8" spans="1:33" s="6" customFormat="1" ht="30" customHeight="1">
      <c r="A8" s="256"/>
      <c r="B8" s="18" t="s">
        <v>83</v>
      </c>
      <c r="C8" s="10">
        <v>619</v>
      </c>
      <c r="D8" s="8">
        <v>706</v>
      </c>
      <c r="E8" s="27">
        <v>-87</v>
      </c>
      <c r="F8" s="9">
        <v>95</v>
      </c>
      <c r="G8" s="8">
        <v>40</v>
      </c>
      <c r="H8" s="8">
        <v>135</v>
      </c>
      <c r="I8" s="8">
        <v>23</v>
      </c>
      <c r="J8" s="8">
        <v>14</v>
      </c>
      <c r="K8" s="8">
        <v>37</v>
      </c>
      <c r="L8" s="8">
        <v>60</v>
      </c>
      <c r="M8" s="8">
        <v>42</v>
      </c>
      <c r="N8" s="8">
        <v>31</v>
      </c>
      <c r="O8" s="8">
        <v>14</v>
      </c>
      <c r="P8" s="8">
        <v>45</v>
      </c>
      <c r="Q8" s="256"/>
      <c r="R8" s="18" t="str">
        <f t="shared" si="0"/>
        <v>po raz pierwszy</v>
      </c>
      <c r="S8" s="8">
        <v>16</v>
      </c>
      <c r="T8" s="8">
        <v>31</v>
      </c>
      <c r="U8" s="8">
        <v>11</v>
      </c>
      <c r="V8" s="8">
        <v>10</v>
      </c>
      <c r="W8" s="8">
        <v>64</v>
      </c>
      <c r="X8" s="8">
        <v>15</v>
      </c>
      <c r="Y8" s="8">
        <v>12</v>
      </c>
      <c r="Z8" s="8">
        <v>18</v>
      </c>
      <c r="AA8" s="8">
        <v>17</v>
      </c>
      <c r="AB8" s="8">
        <v>10</v>
      </c>
      <c r="AC8" s="8">
        <v>15</v>
      </c>
      <c r="AD8" s="8">
        <v>38</v>
      </c>
      <c r="AE8" s="8">
        <v>11</v>
      </c>
      <c r="AF8" s="8">
        <v>9</v>
      </c>
      <c r="AG8" s="8">
        <v>23</v>
      </c>
    </row>
    <row r="9" spans="1:33" s="157" customFormat="1" ht="30" customHeight="1">
      <c r="A9" s="256"/>
      <c r="B9" s="156" t="s">
        <v>84</v>
      </c>
      <c r="C9" s="10">
        <v>2677</v>
      </c>
      <c r="D9" s="8">
        <v>3194</v>
      </c>
      <c r="E9" s="27">
        <v>-517</v>
      </c>
      <c r="F9" s="9">
        <v>141</v>
      </c>
      <c r="G9" s="8">
        <v>83</v>
      </c>
      <c r="H9" s="8">
        <v>224</v>
      </c>
      <c r="I9" s="8">
        <v>158</v>
      </c>
      <c r="J9" s="8">
        <v>92</v>
      </c>
      <c r="K9" s="8">
        <v>250</v>
      </c>
      <c r="L9" s="8">
        <v>112</v>
      </c>
      <c r="M9" s="8">
        <v>200</v>
      </c>
      <c r="N9" s="8">
        <v>137</v>
      </c>
      <c r="O9" s="8">
        <v>121</v>
      </c>
      <c r="P9" s="8">
        <v>258</v>
      </c>
      <c r="Q9" s="256"/>
      <c r="R9" s="156" t="str">
        <f t="shared" si="0"/>
        <v>po raz kolejny</v>
      </c>
      <c r="S9" s="8">
        <v>77</v>
      </c>
      <c r="T9" s="8">
        <v>84</v>
      </c>
      <c r="U9" s="8">
        <v>67</v>
      </c>
      <c r="V9" s="8">
        <v>79</v>
      </c>
      <c r="W9" s="8">
        <v>223</v>
      </c>
      <c r="X9" s="8">
        <v>275</v>
      </c>
      <c r="Y9" s="8">
        <v>75</v>
      </c>
      <c r="Z9" s="8">
        <v>126</v>
      </c>
      <c r="AA9" s="8">
        <v>53</v>
      </c>
      <c r="AB9" s="8">
        <v>81</v>
      </c>
      <c r="AC9" s="8">
        <v>63</v>
      </c>
      <c r="AD9" s="8">
        <v>135</v>
      </c>
      <c r="AE9" s="8">
        <v>79</v>
      </c>
      <c r="AF9" s="8">
        <v>53</v>
      </c>
      <c r="AG9" s="8">
        <v>163</v>
      </c>
    </row>
    <row r="10" spans="1:33" s="157" customFormat="1" ht="30" customHeight="1">
      <c r="A10" s="256"/>
      <c r="B10" s="156" t="s">
        <v>85</v>
      </c>
      <c r="C10" s="158">
        <v>4</v>
      </c>
      <c r="D10" s="8">
        <v>3</v>
      </c>
      <c r="E10" s="27">
        <v>1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9</v>
      </c>
      <c r="D11" s="8">
        <v>25</v>
      </c>
      <c r="E11" s="11">
        <v>-16</v>
      </c>
      <c r="F11" s="9">
        <v>1</v>
      </c>
      <c r="G11" s="8">
        <v>0</v>
      </c>
      <c r="H11" s="8">
        <v>1</v>
      </c>
      <c r="I11" s="8">
        <v>7</v>
      </c>
      <c r="J11" s="8">
        <v>0</v>
      </c>
      <c r="K11" s="8">
        <v>7</v>
      </c>
      <c r="L11" s="8">
        <v>0</v>
      </c>
      <c r="M11" s="8">
        <v>1</v>
      </c>
      <c r="N11" s="8">
        <v>0</v>
      </c>
      <c r="O11" s="8">
        <v>0</v>
      </c>
      <c r="P11" s="8">
        <v>0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56"/>
      <c r="B12" s="18" t="s">
        <v>87</v>
      </c>
      <c r="C12" s="10">
        <v>351</v>
      </c>
      <c r="D12" s="8">
        <v>519</v>
      </c>
      <c r="E12" s="11">
        <v>-168</v>
      </c>
      <c r="F12" s="9">
        <v>12</v>
      </c>
      <c r="G12" s="8">
        <v>2</v>
      </c>
      <c r="H12" s="8">
        <v>14</v>
      </c>
      <c r="I12" s="8">
        <v>21</v>
      </c>
      <c r="J12" s="8">
        <v>15</v>
      </c>
      <c r="K12" s="8">
        <v>36</v>
      </c>
      <c r="L12" s="8">
        <v>13</v>
      </c>
      <c r="M12" s="8">
        <v>25</v>
      </c>
      <c r="N12" s="8">
        <v>12</v>
      </c>
      <c r="O12" s="8">
        <v>9</v>
      </c>
      <c r="P12" s="8">
        <v>21</v>
      </c>
      <c r="Q12" s="256"/>
      <c r="R12" s="18" t="str">
        <f t="shared" si="0"/>
        <v>po stażu</v>
      </c>
      <c r="S12" s="8">
        <v>4</v>
      </c>
      <c r="T12" s="8">
        <v>1</v>
      </c>
      <c r="U12" s="8">
        <v>1</v>
      </c>
      <c r="V12" s="8">
        <v>9</v>
      </c>
      <c r="W12" s="8">
        <v>1</v>
      </c>
      <c r="X12" s="8">
        <v>96</v>
      </c>
      <c r="Y12" s="8">
        <v>24</v>
      </c>
      <c r="Z12" s="8">
        <v>2</v>
      </c>
      <c r="AA12" s="8">
        <v>13</v>
      </c>
      <c r="AB12" s="8">
        <v>28</v>
      </c>
      <c r="AC12" s="8">
        <v>3</v>
      </c>
      <c r="AD12" s="8">
        <v>2</v>
      </c>
      <c r="AE12" s="8">
        <v>3</v>
      </c>
      <c r="AF12" s="8">
        <v>9</v>
      </c>
      <c r="AG12" s="8">
        <v>46</v>
      </c>
    </row>
    <row r="13" spans="1:33" s="6" customFormat="1" ht="30" customHeight="1">
      <c r="A13" s="256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153</v>
      </c>
      <c r="D14" s="8">
        <v>78</v>
      </c>
      <c r="E14" s="11">
        <v>75</v>
      </c>
      <c r="F14" s="9">
        <v>4</v>
      </c>
      <c r="G14" s="8">
        <v>2</v>
      </c>
      <c r="H14" s="8">
        <v>6</v>
      </c>
      <c r="I14" s="8">
        <v>15</v>
      </c>
      <c r="J14" s="8">
        <v>11</v>
      </c>
      <c r="K14" s="8">
        <v>26</v>
      </c>
      <c r="L14" s="8">
        <v>18</v>
      </c>
      <c r="M14" s="8">
        <v>69</v>
      </c>
      <c r="N14" s="8">
        <v>4</v>
      </c>
      <c r="O14" s="8">
        <v>8</v>
      </c>
      <c r="P14" s="8">
        <v>12</v>
      </c>
      <c r="Q14" s="256"/>
      <c r="R14" s="18" t="str">
        <f t="shared" si="0"/>
        <v>po szkoleniu</v>
      </c>
      <c r="S14" s="8">
        <v>2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3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4</v>
      </c>
      <c r="AF14" s="8">
        <v>9</v>
      </c>
      <c r="AG14" s="8">
        <v>2</v>
      </c>
    </row>
    <row r="15" spans="1:33" s="6" customFormat="1" ht="30" customHeight="1">
      <c r="A15" s="255"/>
      <c r="B15" s="18" t="s">
        <v>90</v>
      </c>
      <c r="C15" s="10">
        <v>14</v>
      </c>
      <c r="D15" s="8">
        <v>3</v>
      </c>
      <c r="E15" s="11">
        <v>11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1</v>
      </c>
      <c r="W15" s="8">
        <v>1</v>
      </c>
      <c r="X15" s="8">
        <v>7</v>
      </c>
      <c r="Y15" s="8">
        <v>0</v>
      </c>
      <c r="Z15" s="8">
        <v>1</v>
      </c>
      <c r="AA15" s="8">
        <v>0</v>
      </c>
      <c r="AB15" s="8">
        <v>2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4621</v>
      </c>
      <c r="D16" s="40">
        <v>4702</v>
      </c>
      <c r="E16" s="41">
        <v>-81</v>
      </c>
      <c r="F16" s="42">
        <v>271</v>
      </c>
      <c r="G16" s="40">
        <v>156</v>
      </c>
      <c r="H16" s="40">
        <v>427</v>
      </c>
      <c r="I16" s="40">
        <v>242</v>
      </c>
      <c r="J16" s="40">
        <v>141</v>
      </c>
      <c r="K16" s="40">
        <v>383</v>
      </c>
      <c r="L16" s="40">
        <v>227</v>
      </c>
      <c r="M16" s="40">
        <v>351</v>
      </c>
      <c r="N16" s="40">
        <v>220</v>
      </c>
      <c r="O16" s="40">
        <v>213</v>
      </c>
      <c r="P16" s="40">
        <v>433</v>
      </c>
      <c r="Q16" s="4" t="str">
        <f>A16</f>
        <v>3.</v>
      </c>
      <c r="R16" s="38" t="str">
        <f t="shared" si="0"/>
        <v>Osoby wyłączone z ewidencji bezrobotnych w miesiącu</v>
      </c>
      <c r="S16" s="40">
        <v>131</v>
      </c>
      <c r="T16" s="40">
        <v>207</v>
      </c>
      <c r="U16" s="40">
        <v>107</v>
      </c>
      <c r="V16" s="40">
        <v>145</v>
      </c>
      <c r="W16" s="40">
        <v>428</v>
      </c>
      <c r="X16" s="40">
        <v>293</v>
      </c>
      <c r="Y16" s="40">
        <v>157</v>
      </c>
      <c r="Z16" s="40">
        <v>286</v>
      </c>
      <c r="AA16" s="40">
        <v>137</v>
      </c>
      <c r="AB16" s="40">
        <v>136</v>
      </c>
      <c r="AC16" s="40">
        <v>130</v>
      </c>
      <c r="AD16" s="40">
        <v>218</v>
      </c>
      <c r="AE16" s="40">
        <v>117</v>
      </c>
      <c r="AF16" s="40">
        <v>91</v>
      </c>
      <c r="AG16" s="40">
        <v>217</v>
      </c>
    </row>
    <row r="17" spans="1:33" s="6" customFormat="1" ht="30" customHeight="1">
      <c r="A17" s="30" t="s">
        <v>103</v>
      </c>
      <c r="B17" s="18" t="s">
        <v>101</v>
      </c>
      <c r="C17" s="10">
        <v>2081</v>
      </c>
      <c r="D17" s="8">
        <v>2142</v>
      </c>
      <c r="E17" s="11">
        <v>-61</v>
      </c>
      <c r="F17" s="9">
        <v>126</v>
      </c>
      <c r="G17" s="8">
        <v>59</v>
      </c>
      <c r="H17" s="8">
        <v>185</v>
      </c>
      <c r="I17" s="8">
        <v>110</v>
      </c>
      <c r="J17" s="8">
        <v>72</v>
      </c>
      <c r="K17" s="8">
        <v>182</v>
      </c>
      <c r="L17" s="8">
        <v>100</v>
      </c>
      <c r="M17" s="8">
        <v>145</v>
      </c>
      <c r="N17" s="8">
        <v>87</v>
      </c>
      <c r="O17" s="8">
        <v>105</v>
      </c>
      <c r="P17" s="8">
        <v>192</v>
      </c>
      <c r="Q17" s="4" t="str">
        <f t="shared" ref="Q17:Q29" si="1">A17</f>
        <v>3a.</v>
      </c>
      <c r="R17" s="18" t="str">
        <f t="shared" si="0"/>
        <v>podjęcia pracy razem w miesiącu*</v>
      </c>
      <c r="S17" s="8">
        <v>64</v>
      </c>
      <c r="T17" s="8">
        <v>75</v>
      </c>
      <c r="U17" s="8">
        <v>47</v>
      </c>
      <c r="V17" s="8">
        <v>61</v>
      </c>
      <c r="W17" s="8">
        <v>131</v>
      </c>
      <c r="X17" s="8">
        <v>136</v>
      </c>
      <c r="Y17" s="8">
        <v>92</v>
      </c>
      <c r="Z17" s="8">
        <v>101</v>
      </c>
      <c r="AA17" s="8">
        <v>62</v>
      </c>
      <c r="AB17" s="8">
        <v>89</v>
      </c>
      <c r="AC17" s="8">
        <v>77</v>
      </c>
      <c r="AD17" s="8">
        <v>105</v>
      </c>
      <c r="AE17" s="8">
        <v>74</v>
      </c>
      <c r="AF17" s="8">
        <v>57</v>
      </c>
      <c r="AG17" s="8">
        <v>106</v>
      </c>
    </row>
    <row r="18" spans="1:33" s="6" customFormat="1" ht="30" customHeight="1">
      <c r="A18" s="30"/>
      <c r="B18" s="18" t="s">
        <v>114</v>
      </c>
      <c r="C18" s="10">
        <v>1484</v>
      </c>
      <c r="D18" s="8">
        <v>1521</v>
      </c>
      <c r="E18" s="11">
        <v>-37</v>
      </c>
      <c r="F18" s="9">
        <v>90</v>
      </c>
      <c r="G18" s="8">
        <v>42</v>
      </c>
      <c r="H18" s="8">
        <v>132</v>
      </c>
      <c r="I18" s="8">
        <v>87</v>
      </c>
      <c r="J18" s="8">
        <v>63</v>
      </c>
      <c r="K18" s="8">
        <v>150</v>
      </c>
      <c r="L18" s="8">
        <v>73</v>
      </c>
      <c r="M18" s="8">
        <v>95</v>
      </c>
      <c r="N18" s="8">
        <v>61</v>
      </c>
      <c r="O18" s="8">
        <v>84</v>
      </c>
      <c r="P18" s="8">
        <v>145</v>
      </c>
      <c r="Q18" s="4"/>
      <c r="R18" s="18" t="str">
        <f t="shared" si="0"/>
        <v>praca niesubsydiowana</v>
      </c>
      <c r="S18" s="8">
        <v>51</v>
      </c>
      <c r="T18" s="8">
        <v>43</v>
      </c>
      <c r="U18" s="8">
        <v>27</v>
      </c>
      <c r="V18" s="8">
        <v>48</v>
      </c>
      <c r="W18" s="8">
        <v>91</v>
      </c>
      <c r="X18" s="8">
        <v>112</v>
      </c>
      <c r="Y18" s="8">
        <v>61</v>
      </c>
      <c r="Z18" s="8">
        <v>72</v>
      </c>
      <c r="AA18" s="8">
        <v>39</v>
      </c>
      <c r="AB18" s="8">
        <v>65</v>
      </c>
      <c r="AC18" s="8">
        <v>56</v>
      </c>
      <c r="AD18" s="8">
        <v>62</v>
      </c>
      <c r="AE18" s="8">
        <v>47</v>
      </c>
      <c r="AF18" s="8">
        <v>39</v>
      </c>
      <c r="AG18" s="8">
        <v>76</v>
      </c>
    </row>
    <row r="19" spans="1:33" s="6" customFormat="1" ht="30" customHeight="1">
      <c r="A19" s="30"/>
      <c r="B19" s="18" t="s">
        <v>115</v>
      </c>
      <c r="C19" s="10">
        <v>597</v>
      </c>
      <c r="D19" s="8">
        <v>621</v>
      </c>
      <c r="E19" s="11">
        <v>-24</v>
      </c>
      <c r="F19" s="9">
        <v>36</v>
      </c>
      <c r="G19" s="8">
        <v>17</v>
      </c>
      <c r="H19" s="8">
        <v>53</v>
      </c>
      <c r="I19" s="8">
        <v>23</v>
      </c>
      <c r="J19" s="8">
        <v>9</v>
      </c>
      <c r="K19" s="8">
        <v>32</v>
      </c>
      <c r="L19" s="8">
        <v>27</v>
      </c>
      <c r="M19" s="8">
        <v>50</v>
      </c>
      <c r="N19" s="8">
        <v>26</v>
      </c>
      <c r="O19" s="8">
        <v>21</v>
      </c>
      <c r="P19" s="8">
        <v>47</v>
      </c>
      <c r="Q19" s="4"/>
      <c r="R19" s="18" t="str">
        <f t="shared" si="0"/>
        <v>praca subsydiowana</v>
      </c>
      <c r="S19" s="8">
        <v>13</v>
      </c>
      <c r="T19" s="8">
        <v>32</v>
      </c>
      <c r="U19" s="8">
        <v>20</v>
      </c>
      <c r="V19" s="8">
        <v>13</v>
      </c>
      <c r="W19" s="8">
        <v>40</v>
      </c>
      <c r="X19" s="8">
        <v>24</v>
      </c>
      <c r="Y19" s="8">
        <v>31</v>
      </c>
      <c r="Z19" s="8">
        <v>29</v>
      </c>
      <c r="AA19" s="8">
        <v>23</v>
      </c>
      <c r="AB19" s="8">
        <v>24</v>
      </c>
      <c r="AC19" s="8">
        <v>21</v>
      </c>
      <c r="AD19" s="8">
        <v>43</v>
      </c>
      <c r="AE19" s="8">
        <v>27</v>
      </c>
      <c r="AF19" s="8">
        <v>18</v>
      </c>
      <c r="AG19" s="8">
        <v>30</v>
      </c>
    </row>
    <row r="20" spans="1:33" s="6" customFormat="1" ht="30" customHeight="1">
      <c r="A20" s="30" t="s">
        <v>104</v>
      </c>
      <c r="B20" s="18" t="s">
        <v>102</v>
      </c>
      <c r="C20" s="10">
        <v>1209</v>
      </c>
      <c r="D20" s="8">
        <v>1049</v>
      </c>
      <c r="E20" s="11">
        <v>160</v>
      </c>
      <c r="F20" s="9">
        <v>52</v>
      </c>
      <c r="G20" s="8">
        <v>26</v>
      </c>
      <c r="H20" s="8">
        <v>78</v>
      </c>
      <c r="I20" s="8">
        <v>65</v>
      </c>
      <c r="J20" s="8">
        <v>31</v>
      </c>
      <c r="K20" s="8">
        <v>96</v>
      </c>
      <c r="L20" s="8">
        <v>73</v>
      </c>
      <c r="M20" s="8">
        <v>141</v>
      </c>
      <c r="N20" s="8">
        <v>42</v>
      </c>
      <c r="O20" s="8">
        <v>51</v>
      </c>
      <c r="P20" s="8">
        <v>93</v>
      </c>
      <c r="Q20" s="4" t="str">
        <f t="shared" si="1"/>
        <v>3b.</v>
      </c>
      <c r="R20" s="18" t="str">
        <f t="shared" si="0"/>
        <v>rozpoczęcie innych form aktywizacji*</v>
      </c>
      <c r="S20" s="8">
        <v>21</v>
      </c>
      <c r="T20" s="8">
        <v>68</v>
      </c>
      <c r="U20" s="8">
        <v>21</v>
      </c>
      <c r="V20" s="8">
        <v>41</v>
      </c>
      <c r="W20" s="8">
        <v>174</v>
      </c>
      <c r="X20" s="8">
        <v>57</v>
      </c>
      <c r="Y20" s="8">
        <v>37</v>
      </c>
      <c r="Z20" s="8">
        <v>125</v>
      </c>
      <c r="AA20" s="8">
        <v>37</v>
      </c>
      <c r="AB20" s="8">
        <v>20</v>
      </c>
      <c r="AC20" s="8">
        <v>28</v>
      </c>
      <c r="AD20" s="8">
        <v>12</v>
      </c>
      <c r="AE20" s="8">
        <v>14</v>
      </c>
      <c r="AF20" s="8">
        <v>15</v>
      </c>
      <c r="AG20" s="8">
        <v>58</v>
      </c>
    </row>
    <row r="21" spans="1:33" s="6" customFormat="1" ht="56.25">
      <c r="A21" s="30" t="s">
        <v>105</v>
      </c>
      <c r="B21" s="18" t="s">
        <v>438</v>
      </c>
      <c r="C21" s="10">
        <v>222</v>
      </c>
      <c r="D21" s="8">
        <v>184</v>
      </c>
      <c r="E21" s="11">
        <v>38</v>
      </c>
      <c r="F21" s="9">
        <v>10</v>
      </c>
      <c r="G21" s="8">
        <v>19</v>
      </c>
      <c r="H21" s="8">
        <v>29</v>
      </c>
      <c r="I21" s="8">
        <v>14</v>
      </c>
      <c r="J21" s="8">
        <v>6</v>
      </c>
      <c r="K21" s="8">
        <v>20</v>
      </c>
      <c r="L21" s="8">
        <v>2</v>
      </c>
      <c r="M21" s="8">
        <v>7</v>
      </c>
      <c r="N21" s="8">
        <v>51</v>
      </c>
      <c r="O21" s="8">
        <v>15</v>
      </c>
      <c r="P21" s="8">
        <v>66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5</v>
      </c>
      <c r="T21" s="8">
        <v>20</v>
      </c>
      <c r="U21" s="8">
        <v>11</v>
      </c>
      <c r="V21" s="8">
        <v>6</v>
      </c>
      <c r="W21" s="8">
        <v>0</v>
      </c>
      <c r="X21" s="8">
        <v>27</v>
      </c>
      <c r="Y21" s="8">
        <v>3</v>
      </c>
      <c r="Z21" s="8">
        <v>0</v>
      </c>
      <c r="AA21" s="8">
        <v>3</v>
      </c>
      <c r="AB21" s="8">
        <v>3</v>
      </c>
      <c r="AC21" s="8">
        <v>1</v>
      </c>
      <c r="AD21" s="8">
        <v>2</v>
      </c>
      <c r="AE21" s="8">
        <v>2</v>
      </c>
      <c r="AF21" s="8">
        <v>2</v>
      </c>
      <c r="AG21" s="8">
        <v>13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607</v>
      </c>
      <c r="D23" s="8">
        <v>667</v>
      </c>
      <c r="E23" s="11">
        <v>-60</v>
      </c>
      <c r="F23" s="9">
        <v>71</v>
      </c>
      <c r="G23" s="8">
        <v>41</v>
      </c>
      <c r="H23" s="8">
        <v>112</v>
      </c>
      <c r="I23" s="8">
        <v>19</v>
      </c>
      <c r="J23" s="8">
        <v>10</v>
      </c>
      <c r="K23" s="8">
        <v>29</v>
      </c>
      <c r="L23" s="8">
        <v>45</v>
      </c>
      <c r="M23" s="8">
        <v>28</v>
      </c>
      <c r="N23" s="8">
        <v>20</v>
      </c>
      <c r="O23" s="8">
        <v>17</v>
      </c>
      <c r="P23" s="8">
        <v>37</v>
      </c>
      <c r="Q23" s="4" t="str">
        <f t="shared" si="1"/>
        <v>3e.</v>
      </c>
      <c r="R23" s="18" t="str">
        <f t="shared" si="0"/>
        <v>niepotwierdzenie gotowości do pracy</v>
      </c>
      <c r="S23" s="8">
        <v>25</v>
      </c>
      <c r="T23" s="8">
        <v>27</v>
      </c>
      <c r="U23" s="8">
        <v>19</v>
      </c>
      <c r="V23" s="8">
        <v>25</v>
      </c>
      <c r="W23" s="8">
        <v>69</v>
      </c>
      <c r="X23" s="8">
        <v>27</v>
      </c>
      <c r="Y23" s="8">
        <v>9</v>
      </c>
      <c r="Z23" s="8">
        <v>32</v>
      </c>
      <c r="AA23" s="8">
        <v>11</v>
      </c>
      <c r="AB23" s="8">
        <v>14</v>
      </c>
      <c r="AC23" s="8">
        <v>14</v>
      </c>
      <c r="AD23" s="8">
        <v>38</v>
      </c>
      <c r="AE23" s="8">
        <v>9</v>
      </c>
      <c r="AF23" s="8">
        <v>14</v>
      </c>
      <c r="AG23" s="8">
        <v>23</v>
      </c>
    </row>
    <row r="24" spans="1:33" s="6" customFormat="1" ht="30" customHeight="1">
      <c r="A24" s="30" t="s">
        <v>108</v>
      </c>
      <c r="B24" s="18" t="s">
        <v>94</v>
      </c>
      <c r="C24" s="10">
        <v>424</v>
      </c>
      <c r="D24" s="8">
        <v>538</v>
      </c>
      <c r="E24" s="11">
        <v>-114</v>
      </c>
      <c r="F24" s="9">
        <v>6</v>
      </c>
      <c r="G24" s="8">
        <v>11</v>
      </c>
      <c r="H24" s="8">
        <v>17</v>
      </c>
      <c r="I24" s="8">
        <v>24</v>
      </c>
      <c r="J24" s="8">
        <v>10</v>
      </c>
      <c r="K24" s="8">
        <v>34</v>
      </c>
      <c r="L24" s="8">
        <v>7</v>
      </c>
      <c r="M24" s="8">
        <v>23</v>
      </c>
      <c r="N24" s="8">
        <v>18</v>
      </c>
      <c r="O24" s="8">
        <v>22</v>
      </c>
      <c r="P24" s="178">
        <v>40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11</v>
      </c>
      <c r="T24" s="8">
        <v>16</v>
      </c>
      <c r="U24" s="8">
        <v>8</v>
      </c>
      <c r="V24" s="8">
        <v>11</v>
      </c>
      <c r="W24" s="8">
        <v>49</v>
      </c>
      <c r="X24" s="8">
        <v>36</v>
      </c>
      <c r="Y24" s="8">
        <v>13</v>
      </c>
      <c r="Z24" s="8">
        <v>25</v>
      </c>
      <c r="AA24" s="8">
        <v>23</v>
      </c>
      <c r="AB24" s="8">
        <v>8</v>
      </c>
      <c r="AC24" s="8">
        <v>10</v>
      </c>
      <c r="AD24" s="8">
        <v>61</v>
      </c>
      <c r="AE24" s="8">
        <v>16</v>
      </c>
      <c r="AF24" s="8">
        <v>2</v>
      </c>
      <c r="AG24" s="8">
        <v>14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3</v>
      </c>
      <c r="E25" s="11">
        <v>0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</v>
      </c>
      <c r="D26" s="8">
        <v>7</v>
      </c>
      <c r="E26" s="11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4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73</v>
      </c>
      <c r="D27" s="8">
        <v>112</v>
      </c>
      <c r="E27" s="11">
        <v>-39</v>
      </c>
      <c r="F27" s="9">
        <v>4</v>
      </c>
      <c r="G27" s="8">
        <v>0</v>
      </c>
      <c r="H27" s="8">
        <v>4</v>
      </c>
      <c r="I27" s="8">
        <v>10</v>
      </c>
      <c r="J27" s="8">
        <v>12</v>
      </c>
      <c r="K27" s="8">
        <v>22</v>
      </c>
      <c r="L27" s="8">
        <v>0</v>
      </c>
      <c r="M27" s="8">
        <v>7</v>
      </c>
      <c r="N27" s="8">
        <v>2</v>
      </c>
      <c r="O27" s="8">
        <v>2</v>
      </c>
      <c r="P27" s="8">
        <v>4</v>
      </c>
      <c r="Q27" s="5" t="str">
        <f t="shared" si="1"/>
        <v>3i.</v>
      </c>
      <c r="R27" s="18" t="str">
        <f t="shared" si="0"/>
        <v xml:space="preserve">inne przyczyny </v>
      </c>
      <c r="S27" s="8">
        <v>5</v>
      </c>
      <c r="T27" s="8">
        <v>1</v>
      </c>
      <c r="U27" s="8">
        <v>1</v>
      </c>
      <c r="V27" s="8">
        <v>1</v>
      </c>
      <c r="W27" s="8">
        <v>4</v>
      </c>
      <c r="X27" s="8">
        <v>9</v>
      </c>
      <c r="Y27" s="8">
        <v>3</v>
      </c>
      <c r="Z27" s="8">
        <v>3</v>
      </c>
      <c r="AA27" s="8">
        <v>1</v>
      </c>
      <c r="AB27" s="8">
        <v>2</v>
      </c>
      <c r="AC27" s="8">
        <v>0</v>
      </c>
      <c r="AD27" s="8">
        <v>0</v>
      </c>
      <c r="AE27" s="8">
        <v>2</v>
      </c>
      <c r="AF27" s="8">
        <v>1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240</v>
      </c>
      <c r="D28" s="8">
        <v>275</v>
      </c>
      <c r="E28" s="11">
        <v>-35</v>
      </c>
      <c r="F28" s="9">
        <v>22</v>
      </c>
      <c r="G28" s="8">
        <v>10</v>
      </c>
      <c r="H28" s="8">
        <v>32</v>
      </c>
      <c r="I28" s="8">
        <v>7</v>
      </c>
      <c r="J28" s="8">
        <v>4</v>
      </c>
      <c r="K28" s="8">
        <v>11</v>
      </c>
      <c r="L28" s="8">
        <v>11</v>
      </c>
      <c r="M28" s="8">
        <v>18</v>
      </c>
      <c r="N28" s="8">
        <v>11</v>
      </c>
      <c r="O28" s="8">
        <v>21</v>
      </c>
      <c r="P28" s="8">
        <v>32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9</v>
      </c>
      <c r="T28" s="8">
        <v>9</v>
      </c>
      <c r="U28" s="8">
        <v>5</v>
      </c>
      <c r="V28" s="8">
        <v>8</v>
      </c>
      <c r="W28" s="8">
        <v>20</v>
      </c>
      <c r="X28" s="8">
        <v>18</v>
      </c>
      <c r="Y28" s="8">
        <v>9</v>
      </c>
      <c r="Z28" s="8">
        <v>7</v>
      </c>
      <c r="AA28" s="8">
        <v>9</v>
      </c>
      <c r="AB28" s="8">
        <v>9</v>
      </c>
      <c r="AC28" s="8">
        <v>8</v>
      </c>
      <c r="AD28" s="8">
        <v>9</v>
      </c>
      <c r="AE28" s="8">
        <v>7</v>
      </c>
      <c r="AF28" s="8">
        <v>5</v>
      </c>
      <c r="AG28" s="8">
        <v>4</v>
      </c>
    </row>
    <row r="29" spans="1:33" s="45" customFormat="1" ht="30" customHeight="1">
      <c r="A29" s="269" t="s">
        <v>24</v>
      </c>
      <c r="B29" s="38" t="s">
        <v>100</v>
      </c>
      <c r="C29" s="39">
        <v>15793</v>
      </c>
      <c r="D29" s="40">
        <v>17358</v>
      </c>
      <c r="E29" s="41">
        <v>-1565</v>
      </c>
      <c r="F29" s="42">
        <v>784</v>
      </c>
      <c r="G29" s="40">
        <v>482</v>
      </c>
      <c r="H29" s="40">
        <v>1266</v>
      </c>
      <c r="I29" s="40">
        <v>523</v>
      </c>
      <c r="J29" s="40">
        <v>396</v>
      </c>
      <c r="K29" s="40">
        <v>919</v>
      </c>
      <c r="L29" s="40">
        <v>639</v>
      </c>
      <c r="M29" s="40">
        <v>887</v>
      </c>
      <c r="N29" s="40">
        <v>817</v>
      </c>
      <c r="O29" s="40">
        <v>1058</v>
      </c>
      <c r="P29" s="40">
        <v>1875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531</v>
      </c>
      <c r="T29" s="40">
        <v>572</v>
      </c>
      <c r="U29" s="40">
        <v>454</v>
      </c>
      <c r="V29" s="40">
        <v>506</v>
      </c>
      <c r="W29" s="40">
        <v>1799</v>
      </c>
      <c r="X29" s="40">
        <v>1053</v>
      </c>
      <c r="Y29" s="40">
        <v>449</v>
      </c>
      <c r="Z29" s="40">
        <v>815</v>
      </c>
      <c r="AA29" s="40">
        <v>608</v>
      </c>
      <c r="AB29" s="40">
        <v>423</v>
      </c>
      <c r="AC29" s="40">
        <v>444</v>
      </c>
      <c r="AD29" s="40">
        <v>805</v>
      </c>
      <c r="AE29" s="40">
        <v>613</v>
      </c>
      <c r="AF29" s="40">
        <v>413</v>
      </c>
      <c r="AG29" s="40">
        <v>722</v>
      </c>
    </row>
    <row r="30" spans="1:33" s="55" customFormat="1" ht="30" customHeight="1" thickBot="1">
      <c r="A30" s="270"/>
      <c r="B30" s="18" t="s">
        <v>113</v>
      </c>
      <c r="C30" s="12">
        <v>4944</v>
      </c>
      <c r="D30" s="13">
        <v>5563</v>
      </c>
      <c r="E30" s="14">
        <v>-619</v>
      </c>
      <c r="F30" s="9">
        <v>296</v>
      </c>
      <c r="G30" s="8">
        <v>177</v>
      </c>
      <c r="H30" s="8">
        <v>473</v>
      </c>
      <c r="I30" s="8">
        <v>112</v>
      </c>
      <c r="J30" s="8">
        <v>79</v>
      </c>
      <c r="K30" s="8">
        <v>191</v>
      </c>
      <c r="L30" s="8">
        <v>249</v>
      </c>
      <c r="M30" s="8">
        <v>261</v>
      </c>
      <c r="N30" s="8">
        <v>239</v>
      </c>
      <c r="O30" s="8">
        <v>329</v>
      </c>
      <c r="P30" s="8">
        <v>568</v>
      </c>
      <c r="Q30" s="255"/>
      <c r="R30" s="53" t="str">
        <f t="shared" si="0"/>
        <v>w tym zarejestrowani po raz pierwszy</v>
      </c>
      <c r="S30" s="8">
        <v>174</v>
      </c>
      <c r="T30" s="8">
        <v>184</v>
      </c>
      <c r="U30" s="8">
        <v>142</v>
      </c>
      <c r="V30" s="8">
        <v>182</v>
      </c>
      <c r="W30" s="8">
        <v>575</v>
      </c>
      <c r="X30" s="8">
        <v>284</v>
      </c>
      <c r="Y30" s="8">
        <v>143</v>
      </c>
      <c r="Z30" s="8">
        <v>227</v>
      </c>
      <c r="AA30" s="8">
        <v>238</v>
      </c>
      <c r="AB30" s="8">
        <v>127</v>
      </c>
      <c r="AC30" s="8">
        <v>134</v>
      </c>
      <c r="AD30" s="8">
        <v>246</v>
      </c>
      <c r="AE30" s="8">
        <v>208</v>
      </c>
      <c r="AF30" s="8">
        <v>148</v>
      </c>
      <c r="AG30" s="8">
        <v>190</v>
      </c>
    </row>
    <row r="31" spans="1:33" s="25" customFormat="1" ht="18.75">
      <c r="A31" s="47" t="s">
        <v>158</v>
      </c>
      <c r="Q31" s="47" t="str">
        <f>A31</f>
        <v>* szczegóły w tabeli 23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576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23. PODJĘCIA PRACY I AKTYWIZACJA BEZROBOTNYCH DO 25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2081</v>
      </c>
      <c r="D6" s="205">
        <v>2142</v>
      </c>
      <c r="E6" s="112">
        <v>-61</v>
      </c>
      <c r="F6" s="42">
        <v>126</v>
      </c>
      <c r="G6" s="40">
        <v>59</v>
      </c>
      <c r="H6" s="40">
        <v>185</v>
      </c>
      <c r="I6" s="40">
        <v>110</v>
      </c>
      <c r="J6" s="40">
        <v>72</v>
      </c>
      <c r="K6" s="40">
        <v>182</v>
      </c>
      <c r="L6" s="40">
        <v>100</v>
      </c>
      <c r="M6" s="40">
        <v>145</v>
      </c>
      <c r="N6" s="40">
        <v>87</v>
      </c>
      <c r="O6" s="40">
        <v>105</v>
      </c>
      <c r="P6" s="40">
        <v>192</v>
      </c>
      <c r="Q6" s="29" t="str">
        <f>A6</f>
        <v>1.</v>
      </c>
      <c r="R6" s="38" t="str">
        <f>B6</f>
        <v>Podjęcia pracy w miesiącu razem</v>
      </c>
      <c r="S6" s="40">
        <v>64</v>
      </c>
      <c r="T6" s="40">
        <v>75</v>
      </c>
      <c r="U6" s="40">
        <v>47</v>
      </c>
      <c r="V6" s="40">
        <v>61</v>
      </c>
      <c r="W6" s="40">
        <v>131</v>
      </c>
      <c r="X6" s="40">
        <v>136</v>
      </c>
      <c r="Y6" s="40">
        <v>92</v>
      </c>
      <c r="Z6" s="40">
        <v>101</v>
      </c>
      <c r="AA6" s="40">
        <v>62</v>
      </c>
      <c r="AB6" s="40">
        <v>89</v>
      </c>
      <c r="AC6" s="40">
        <v>77</v>
      </c>
      <c r="AD6" s="40">
        <v>105</v>
      </c>
      <c r="AE6" s="40">
        <v>74</v>
      </c>
      <c r="AF6" s="40">
        <v>57</v>
      </c>
      <c r="AG6" s="40">
        <v>106</v>
      </c>
    </row>
    <row r="7" spans="1:33" s="6" customFormat="1" ht="30" customHeight="1">
      <c r="A7" s="30" t="s">
        <v>188</v>
      </c>
      <c r="B7" s="18" t="s">
        <v>271</v>
      </c>
      <c r="C7" s="10">
        <v>1484</v>
      </c>
      <c r="D7" s="169">
        <v>1521</v>
      </c>
      <c r="E7" s="27">
        <v>-37</v>
      </c>
      <c r="F7" s="9">
        <v>90</v>
      </c>
      <c r="G7" s="8">
        <v>42</v>
      </c>
      <c r="H7" s="8">
        <v>132</v>
      </c>
      <c r="I7" s="8">
        <v>87</v>
      </c>
      <c r="J7" s="8">
        <v>63</v>
      </c>
      <c r="K7" s="8">
        <v>150</v>
      </c>
      <c r="L7" s="8">
        <v>73</v>
      </c>
      <c r="M7" s="8">
        <v>95</v>
      </c>
      <c r="N7" s="8">
        <v>61</v>
      </c>
      <c r="O7" s="8">
        <v>84</v>
      </c>
      <c r="P7" s="8">
        <v>145</v>
      </c>
      <c r="Q7" s="30" t="str">
        <f>A7</f>
        <v>1a.</v>
      </c>
      <c r="R7" s="18" t="str">
        <f t="shared" ref="R7:R29" si="0">B7</f>
        <v>niesubsydiowana</v>
      </c>
      <c r="S7" s="8">
        <v>51</v>
      </c>
      <c r="T7" s="8">
        <v>43</v>
      </c>
      <c r="U7" s="8">
        <v>27</v>
      </c>
      <c r="V7" s="8">
        <v>48</v>
      </c>
      <c r="W7" s="8">
        <v>91</v>
      </c>
      <c r="X7" s="8">
        <v>112</v>
      </c>
      <c r="Y7" s="8">
        <v>61</v>
      </c>
      <c r="Z7" s="8">
        <v>72</v>
      </c>
      <c r="AA7" s="8">
        <v>39</v>
      </c>
      <c r="AB7" s="8">
        <v>65</v>
      </c>
      <c r="AC7" s="8">
        <v>56</v>
      </c>
      <c r="AD7" s="8">
        <v>62</v>
      </c>
      <c r="AE7" s="8">
        <v>47</v>
      </c>
      <c r="AF7" s="8">
        <v>39</v>
      </c>
      <c r="AG7" s="8">
        <v>76</v>
      </c>
    </row>
    <row r="8" spans="1:33" s="6" customFormat="1" ht="30" customHeight="1">
      <c r="A8" s="30"/>
      <c r="B8" s="19" t="s">
        <v>127</v>
      </c>
      <c r="C8" s="10">
        <v>19</v>
      </c>
      <c r="D8" s="169">
        <v>19</v>
      </c>
      <c r="E8" s="27">
        <v>0</v>
      </c>
      <c r="F8" s="9">
        <v>1</v>
      </c>
      <c r="G8" s="8">
        <v>1</v>
      </c>
      <c r="H8" s="8">
        <v>2</v>
      </c>
      <c r="I8" s="8">
        <v>2</v>
      </c>
      <c r="J8" s="8">
        <v>0</v>
      </c>
      <c r="K8" s="8">
        <v>2</v>
      </c>
      <c r="L8" s="8">
        <v>3</v>
      </c>
      <c r="M8" s="8">
        <v>1</v>
      </c>
      <c r="N8" s="8">
        <v>0</v>
      </c>
      <c r="O8" s="8">
        <v>1</v>
      </c>
      <c r="P8" s="8">
        <v>1</v>
      </c>
      <c r="Q8" s="30"/>
      <c r="R8" s="18" t="str">
        <f t="shared" si="0"/>
        <v xml:space="preserve">     - działalność gospodarcza (niesubsydiowana)</v>
      </c>
      <c r="S8" s="8">
        <v>0</v>
      </c>
      <c r="T8" s="8">
        <v>1</v>
      </c>
      <c r="U8" s="8">
        <v>0</v>
      </c>
      <c r="V8" s="8">
        <v>1</v>
      </c>
      <c r="W8" s="8">
        <v>2</v>
      </c>
      <c r="X8" s="8">
        <v>1</v>
      </c>
      <c r="Y8" s="8">
        <v>0</v>
      </c>
      <c r="Z8" s="8">
        <v>0</v>
      </c>
      <c r="AA8" s="8">
        <v>1</v>
      </c>
      <c r="AB8" s="8">
        <v>0</v>
      </c>
      <c r="AC8" s="8">
        <v>0</v>
      </c>
      <c r="AD8" s="8">
        <v>0</v>
      </c>
      <c r="AE8" s="8">
        <v>3</v>
      </c>
      <c r="AF8" s="8">
        <v>1</v>
      </c>
      <c r="AG8" s="8">
        <v>0</v>
      </c>
    </row>
    <row r="9" spans="1:33" s="157" customFormat="1" ht="30" customHeight="1">
      <c r="A9" s="166"/>
      <c r="B9" s="155" t="s">
        <v>117</v>
      </c>
      <c r="C9" s="10">
        <v>56</v>
      </c>
      <c r="D9" s="169">
        <v>39</v>
      </c>
      <c r="E9" s="27">
        <v>17</v>
      </c>
      <c r="F9" s="9">
        <v>0</v>
      </c>
      <c r="G9" s="8">
        <v>0</v>
      </c>
      <c r="H9" s="8">
        <v>0</v>
      </c>
      <c r="I9" s="8">
        <v>29</v>
      </c>
      <c r="J9" s="8">
        <v>15</v>
      </c>
      <c r="K9" s="8">
        <v>44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597</v>
      </c>
      <c r="D10" s="169">
        <v>621</v>
      </c>
      <c r="E10" s="27">
        <v>-24</v>
      </c>
      <c r="F10" s="9">
        <v>36</v>
      </c>
      <c r="G10" s="8">
        <v>17</v>
      </c>
      <c r="H10" s="8">
        <v>53</v>
      </c>
      <c r="I10" s="8">
        <v>23</v>
      </c>
      <c r="J10" s="8">
        <v>9</v>
      </c>
      <c r="K10" s="8">
        <v>32</v>
      </c>
      <c r="L10" s="8">
        <v>27</v>
      </c>
      <c r="M10" s="8">
        <v>50</v>
      </c>
      <c r="N10" s="8">
        <v>26</v>
      </c>
      <c r="O10" s="8">
        <v>21</v>
      </c>
      <c r="P10" s="8">
        <v>47</v>
      </c>
      <c r="Q10" s="166" t="str">
        <f>A10</f>
        <v>1b.</v>
      </c>
      <c r="R10" s="156" t="str">
        <f t="shared" si="0"/>
        <v>subsydiowana</v>
      </c>
      <c r="S10" s="8">
        <v>13</v>
      </c>
      <c r="T10" s="8">
        <v>32</v>
      </c>
      <c r="U10" s="8">
        <v>20</v>
      </c>
      <c r="V10" s="8">
        <v>13</v>
      </c>
      <c r="W10" s="8">
        <v>40</v>
      </c>
      <c r="X10" s="8">
        <v>24</v>
      </c>
      <c r="Y10" s="8">
        <v>31</v>
      </c>
      <c r="Z10" s="8">
        <v>29</v>
      </c>
      <c r="AA10" s="8">
        <v>23</v>
      </c>
      <c r="AB10" s="8">
        <v>24</v>
      </c>
      <c r="AC10" s="8">
        <v>21</v>
      </c>
      <c r="AD10" s="8">
        <v>43</v>
      </c>
      <c r="AE10" s="8">
        <v>27</v>
      </c>
      <c r="AF10" s="8">
        <v>18</v>
      </c>
      <c r="AG10" s="8">
        <v>30</v>
      </c>
    </row>
    <row r="11" spans="1:33" s="6" customFormat="1" ht="30" customHeight="1">
      <c r="A11" s="30"/>
      <c r="B11" s="19" t="s">
        <v>118</v>
      </c>
      <c r="C11" s="10">
        <v>67</v>
      </c>
      <c r="D11" s="169">
        <v>69</v>
      </c>
      <c r="E11" s="27">
        <v>-2</v>
      </c>
      <c r="F11" s="9">
        <v>1</v>
      </c>
      <c r="G11" s="8">
        <v>0</v>
      </c>
      <c r="H11" s="8">
        <v>1</v>
      </c>
      <c r="I11" s="8">
        <v>1</v>
      </c>
      <c r="J11" s="8">
        <v>0</v>
      </c>
      <c r="K11" s="8">
        <v>1</v>
      </c>
      <c r="L11" s="8">
        <v>0</v>
      </c>
      <c r="M11" s="8">
        <v>6</v>
      </c>
      <c r="N11" s="8">
        <v>3</v>
      </c>
      <c r="O11" s="8">
        <v>1</v>
      </c>
      <c r="P11" s="8">
        <v>4</v>
      </c>
      <c r="Q11" s="30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15</v>
      </c>
      <c r="V11" s="8">
        <v>0</v>
      </c>
      <c r="W11" s="8">
        <v>10</v>
      </c>
      <c r="X11" s="8">
        <v>5</v>
      </c>
      <c r="Y11" s="8">
        <v>3</v>
      </c>
      <c r="Z11" s="8">
        <v>0</v>
      </c>
      <c r="AA11" s="8">
        <v>1</v>
      </c>
      <c r="AB11" s="8">
        <v>4</v>
      </c>
      <c r="AC11" s="8">
        <v>6</v>
      </c>
      <c r="AD11" s="8">
        <v>0</v>
      </c>
      <c r="AE11" s="8">
        <v>6</v>
      </c>
      <c r="AF11" s="8">
        <v>3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46</v>
      </c>
      <c r="D12" s="169">
        <v>62</v>
      </c>
      <c r="E12" s="27">
        <v>-16</v>
      </c>
      <c r="F12" s="9">
        <v>0</v>
      </c>
      <c r="G12" s="8">
        <v>4</v>
      </c>
      <c r="H12" s="8">
        <v>4</v>
      </c>
      <c r="I12" s="8">
        <v>2</v>
      </c>
      <c r="J12" s="8">
        <v>2</v>
      </c>
      <c r="K12" s="8">
        <v>4</v>
      </c>
      <c r="L12" s="8">
        <v>1</v>
      </c>
      <c r="M12" s="8">
        <v>1</v>
      </c>
      <c r="N12" s="8">
        <v>2</v>
      </c>
      <c r="O12" s="8">
        <v>2</v>
      </c>
      <c r="P12" s="8">
        <v>4</v>
      </c>
      <c r="Q12" s="30"/>
      <c r="R12" s="18" t="str">
        <f t="shared" si="0"/>
        <v xml:space="preserve">     - roboty publiczne</v>
      </c>
      <c r="S12" s="8">
        <v>2</v>
      </c>
      <c r="T12" s="8">
        <v>0</v>
      </c>
      <c r="U12" s="8">
        <v>0</v>
      </c>
      <c r="V12" s="8">
        <v>0</v>
      </c>
      <c r="W12" s="8">
        <v>7</v>
      </c>
      <c r="X12" s="8">
        <v>1</v>
      </c>
      <c r="Y12" s="8">
        <v>0</v>
      </c>
      <c r="Z12" s="8">
        <v>2</v>
      </c>
      <c r="AA12" s="8">
        <v>5</v>
      </c>
      <c r="AB12" s="8">
        <v>1</v>
      </c>
      <c r="AC12" s="8">
        <v>2</v>
      </c>
      <c r="AD12" s="8">
        <v>4</v>
      </c>
      <c r="AE12" s="8">
        <v>4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120</v>
      </c>
      <c r="C13" s="10">
        <v>38</v>
      </c>
      <c r="D13" s="169">
        <v>21</v>
      </c>
      <c r="E13" s="27">
        <v>17</v>
      </c>
      <c r="F13" s="9">
        <v>3</v>
      </c>
      <c r="G13" s="8">
        <v>2</v>
      </c>
      <c r="H13" s="8">
        <v>5</v>
      </c>
      <c r="I13" s="8">
        <v>4</v>
      </c>
      <c r="J13" s="8">
        <v>2</v>
      </c>
      <c r="K13" s="8">
        <v>6</v>
      </c>
      <c r="L13" s="8">
        <v>0</v>
      </c>
      <c r="M13" s="8">
        <v>0</v>
      </c>
      <c r="N13" s="8">
        <v>4</v>
      </c>
      <c r="O13" s="8">
        <v>1</v>
      </c>
      <c r="P13" s="8">
        <v>5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3</v>
      </c>
      <c r="U13" s="8">
        <v>4</v>
      </c>
      <c r="V13" s="8">
        <v>0</v>
      </c>
      <c r="W13" s="8">
        <v>0</v>
      </c>
      <c r="X13" s="8">
        <v>0</v>
      </c>
      <c r="Y13" s="8">
        <v>5</v>
      </c>
      <c r="Z13" s="8">
        <v>0</v>
      </c>
      <c r="AA13" s="8">
        <v>0</v>
      </c>
      <c r="AB13" s="8">
        <v>2</v>
      </c>
      <c r="AC13" s="8">
        <v>3</v>
      </c>
      <c r="AD13" s="8">
        <v>0</v>
      </c>
      <c r="AE13" s="8">
        <v>1</v>
      </c>
      <c r="AF13" s="8">
        <v>2</v>
      </c>
      <c r="AG13" s="8">
        <v>2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60</v>
      </c>
      <c r="D15" s="169">
        <v>59</v>
      </c>
      <c r="E15" s="27">
        <v>1</v>
      </c>
      <c r="F15" s="9">
        <v>2</v>
      </c>
      <c r="G15" s="8">
        <v>0</v>
      </c>
      <c r="H15" s="8">
        <v>2</v>
      </c>
      <c r="I15" s="8">
        <v>8</v>
      </c>
      <c r="J15" s="8">
        <v>3</v>
      </c>
      <c r="K15" s="8">
        <v>11</v>
      </c>
      <c r="L15" s="8">
        <v>5</v>
      </c>
      <c r="M15" s="8">
        <v>3</v>
      </c>
      <c r="N15" s="8">
        <v>5</v>
      </c>
      <c r="O15" s="8">
        <v>4</v>
      </c>
      <c r="P15" s="8">
        <v>9</v>
      </c>
      <c r="Q15" s="30"/>
      <c r="R15" s="18" t="str">
        <f t="shared" si="0"/>
        <v xml:space="preserve">     - podjęcie pracy w ramach refundacji kosztów zatrudnienia 
         bezrobotnego</v>
      </c>
      <c r="S15" s="8">
        <v>3</v>
      </c>
      <c r="T15" s="8">
        <v>3</v>
      </c>
      <c r="U15" s="8">
        <v>0</v>
      </c>
      <c r="V15" s="8">
        <v>1</v>
      </c>
      <c r="W15" s="8">
        <v>4</v>
      </c>
      <c r="X15" s="8">
        <v>0</v>
      </c>
      <c r="Y15" s="8">
        <v>1</v>
      </c>
      <c r="Z15" s="8">
        <v>2</v>
      </c>
      <c r="AA15" s="8">
        <v>1</v>
      </c>
      <c r="AB15" s="8">
        <v>2</v>
      </c>
      <c r="AC15" s="8">
        <v>0</v>
      </c>
      <c r="AD15" s="8">
        <v>6</v>
      </c>
      <c r="AE15" s="8">
        <v>2</v>
      </c>
      <c r="AF15" s="8">
        <v>2</v>
      </c>
      <c r="AG15" s="8">
        <v>3</v>
      </c>
    </row>
    <row r="16" spans="1:33" s="6" customFormat="1" ht="37.5" customHeight="1">
      <c r="A16" s="30"/>
      <c r="B16" s="19" t="s">
        <v>267</v>
      </c>
      <c r="C16" s="10">
        <v>28</v>
      </c>
      <c r="D16" s="169">
        <v>26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5</v>
      </c>
      <c r="O16" s="8">
        <v>3</v>
      </c>
      <c r="P16" s="8">
        <v>8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5</v>
      </c>
      <c r="Z16" s="8">
        <v>3</v>
      </c>
      <c r="AA16" s="8">
        <v>3</v>
      </c>
      <c r="AB16" s="8">
        <v>0</v>
      </c>
      <c r="AC16" s="8">
        <v>1</v>
      </c>
      <c r="AD16" s="8">
        <v>3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9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357</v>
      </c>
      <c r="D21" s="169">
        <v>382</v>
      </c>
      <c r="E21" s="27">
        <v>-25</v>
      </c>
      <c r="F21" s="9">
        <v>30</v>
      </c>
      <c r="G21" s="8">
        <v>11</v>
      </c>
      <c r="H21" s="8">
        <v>41</v>
      </c>
      <c r="I21" s="8">
        <v>8</v>
      </c>
      <c r="J21" s="8">
        <v>2</v>
      </c>
      <c r="K21" s="8">
        <v>10</v>
      </c>
      <c r="L21" s="8">
        <v>19</v>
      </c>
      <c r="M21" s="8">
        <v>40</v>
      </c>
      <c r="N21" s="8">
        <v>7</v>
      </c>
      <c r="O21" s="8">
        <v>9</v>
      </c>
      <c r="P21" s="8">
        <v>16</v>
      </c>
      <c r="Q21" s="31"/>
      <c r="R21" s="18" t="str">
        <f t="shared" si="0"/>
        <v xml:space="preserve">     - inne subsydiowane</v>
      </c>
      <c r="S21" s="8">
        <v>7</v>
      </c>
      <c r="T21" s="8">
        <v>26</v>
      </c>
      <c r="U21" s="8">
        <v>1</v>
      </c>
      <c r="V21" s="8">
        <v>11</v>
      </c>
      <c r="W21" s="8">
        <v>19</v>
      </c>
      <c r="X21" s="8">
        <v>18</v>
      </c>
      <c r="Y21" s="8">
        <v>17</v>
      </c>
      <c r="Z21" s="8">
        <v>22</v>
      </c>
      <c r="AA21" s="8">
        <v>13</v>
      </c>
      <c r="AB21" s="8">
        <v>15</v>
      </c>
      <c r="AC21" s="8">
        <v>9</v>
      </c>
      <c r="AD21" s="8">
        <v>30</v>
      </c>
      <c r="AE21" s="8">
        <v>14</v>
      </c>
      <c r="AF21" s="8">
        <v>11</v>
      </c>
      <c r="AG21" s="8">
        <v>18</v>
      </c>
    </row>
    <row r="22" spans="1:33" s="15" customFormat="1" ht="30" customHeight="1">
      <c r="A22" s="254" t="s">
        <v>17</v>
      </c>
      <c r="B22" s="38" t="s">
        <v>128</v>
      </c>
      <c r="C22" s="39">
        <v>171</v>
      </c>
      <c r="D22" s="205">
        <v>152</v>
      </c>
      <c r="E22" s="112">
        <v>19</v>
      </c>
      <c r="F22" s="42">
        <v>9</v>
      </c>
      <c r="G22" s="40">
        <v>1</v>
      </c>
      <c r="H22" s="40">
        <v>10</v>
      </c>
      <c r="I22" s="40">
        <v>7</v>
      </c>
      <c r="J22" s="40">
        <v>8</v>
      </c>
      <c r="K22" s="40">
        <v>15</v>
      </c>
      <c r="L22" s="40">
        <v>25</v>
      </c>
      <c r="M22" s="40">
        <v>78</v>
      </c>
      <c r="N22" s="40">
        <v>11</v>
      </c>
      <c r="O22" s="40">
        <v>6</v>
      </c>
      <c r="P22" s="40">
        <v>17</v>
      </c>
      <c r="Q22" s="254" t="str">
        <f t="shared" ref="Q22:Q27" si="1">A22</f>
        <v>2.</v>
      </c>
      <c r="R22" s="38" t="str">
        <f t="shared" si="0"/>
        <v>Rozpoczęcie szkolenia</v>
      </c>
      <c r="S22" s="40">
        <v>2</v>
      </c>
      <c r="T22" s="40">
        <v>1</v>
      </c>
      <c r="U22" s="40">
        <v>0</v>
      </c>
      <c r="V22" s="40">
        <v>0</v>
      </c>
      <c r="W22" s="40">
        <v>0</v>
      </c>
      <c r="X22" s="40">
        <v>2</v>
      </c>
      <c r="Y22" s="40">
        <v>2</v>
      </c>
      <c r="Z22" s="40">
        <v>3</v>
      </c>
      <c r="AA22" s="40">
        <v>0</v>
      </c>
      <c r="AB22" s="40">
        <v>0</v>
      </c>
      <c r="AC22" s="40">
        <v>2</v>
      </c>
      <c r="AD22" s="40">
        <v>3</v>
      </c>
      <c r="AE22" s="40">
        <v>0</v>
      </c>
      <c r="AF22" s="40">
        <v>9</v>
      </c>
      <c r="AG22" s="40">
        <v>2</v>
      </c>
    </row>
    <row r="23" spans="1:33" s="6" customFormat="1" ht="30" customHeight="1">
      <c r="A23" s="255"/>
      <c r="B23" s="19" t="s">
        <v>129</v>
      </c>
      <c r="C23" s="10">
        <v>11</v>
      </c>
      <c r="D23" s="169">
        <v>21</v>
      </c>
      <c r="E23" s="27">
        <v>-10</v>
      </c>
      <c r="F23" s="9">
        <v>0</v>
      </c>
      <c r="G23" s="8">
        <v>0</v>
      </c>
      <c r="H23" s="8">
        <v>0</v>
      </c>
      <c r="I23" s="8">
        <v>3</v>
      </c>
      <c r="J23" s="8">
        <v>3</v>
      </c>
      <c r="K23" s="8">
        <v>6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5"/>
      <c r="R23" s="18" t="str">
        <f t="shared" si="0"/>
        <v xml:space="preserve">     - w tym w ramach bonu szkoleniowego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2</v>
      </c>
    </row>
    <row r="24" spans="1:33" s="15" customFormat="1" ht="30" customHeight="1">
      <c r="A24" s="254" t="s">
        <v>19</v>
      </c>
      <c r="B24" s="38" t="s">
        <v>130</v>
      </c>
      <c r="C24" s="39">
        <v>992</v>
      </c>
      <c r="D24" s="205">
        <v>845</v>
      </c>
      <c r="E24" s="112">
        <v>147</v>
      </c>
      <c r="F24" s="42">
        <v>43</v>
      </c>
      <c r="G24" s="40">
        <v>24</v>
      </c>
      <c r="H24" s="40">
        <v>67</v>
      </c>
      <c r="I24" s="40">
        <v>58</v>
      </c>
      <c r="J24" s="40">
        <v>21</v>
      </c>
      <c r="K24" s="40">
        <v>79</v>
      </c>
      <c r="L24" s="40">
        <v>48</v>
      </c>
      <c r="M24" s="40">
        <v>63</v>
      </c>
      <c r="N24" s="40">
        <v>30</v>
      </c>
      <c r="O24" s="40">
        <v>42</v>
      </c>
      <c r="P24" s="185">
        <v>72</v>
      </c>
      <c r="Q24" s="254" t="str">
        <f t="shared" si="1"/>
        <v>3.</v>
      </c>
      <c r="R24" s="38" t="str">
        <f t="shared" si="0"/>
        <v>Rozpoczęcie stażu</v>
      </c>
      <c r="S24" s="40">
        <v>15</v>
      </c>
      <c r="T24" s="40">
        <v>67</v>
      </c>
      <c r="U24" s="40">
        <v>20</v>
      </c>
      <c r="V24" s="40">
        <v>39</v>
      </c>
      <c r="W24" s="40">
        <v>170</v>
      </c>
      <c r="X24" s="40">
        <v>39</v>
      </c>
      <c r="Y24" s="40">
        <v>33</v>
      </c>
      <c r="Z24" s="40">
        <v>120</v>
      </c>
      <c r="AA24" s="40">
        <v>37</v>
      </c>
      <c r="AB24" s="40">
        <v>17</v>
      </c>
      <c r="AC24" s="40">
        <v>26</v>
      </c>
      <c r="AD24" s="40">
        <v>5</v>
      </c>
      <c r="AE24" s="40">
        <v>14</v>
      </c>
      <c r="AF24" s="40">
        <v>6</v>
      </c>
      <c r="AG24" s="40">
        <v>55</v>
      </c>
    </row>
    <row r="25" spans="1:33" s="6" customFormat="1" ht="30" customHeight="1">
      <c r="A25" s="255"/>
      <c r="B25" s="19" t="s">
        <v>131</v>
      </c>
      <c r="C25" s="10">
        <v>11</v>
      </c>
      <c r="D25" s="169">
        <v>16</v>
      </c>
      <c r="E25" s="27">
        <v>-5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55"/>
      <c r="R25" s="18" t="str">
        <f t="shared" si="0"/>
        <v xml:space="preserve">     - w tym w ramach bonu stażowego</v>
      </c>
      <c r="S25" s="8">
        <v>0</v>
      </c>
      <c r="T25" s="8">
        <v>0</v>
      </c>
      <c r="U25" s="8">
        <v>0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4</v>
      </c>
      <c r="AE25" s="8">
        <v>2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05">
        <v>0</v>
      </c>
      <c r="E26" s="112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39</v>
      </c>
      <c r="D27" s="205">
        <v>39</v>
      </c>
      <c r="E27" s="112">
        <v>0</v>
      </c>
      <c r="F27" s="42">
        <v>0</v>
      </c>
      <c r="G27" s="40">
        <v>1</v>
      </c>
      <c r="H27" s="40">
        <v>1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254" t="str">
        <f t="shared" si="1"/>
        <v>5.</v>
      </c>
      <c r="R27" s="38" t="str">
        <f t="shared" si="0"/>
        <v>Rozpoczęcie pracy społecznie użytecznej</v>
      </c>
      <c r="S27" s="40">
        <v>2</v>
      </c>
      <c r="T27" s="40">
        <v>0</v>
      </c>
      <c r="U27" s="40">
        <v>1</v>
      </c>
      <c r="V27" s="40">
        <v>2</v>
      </c>
      <c r="W27" s="40">
        <v>4</v>
      </c>
      <c r="X27" s="40">
        <v>14</v>
      </c>
      <c r="Y27" s="40">
        <v>2</v>
      </c>
      <c r="Z27" s="40">
        <v>2</v>
      </c>
      <c r="AA27" s="40">
        <v>0</v>
      </c>
      <c r="AB27" s="40">
        <v>3</v>
      </c>
      <c r="AC27" s="40">
        <v>0</v>
      </c>
      <c r="AD27" s="40">
        <v>4</v>
      </c>
      <c r="AE27" s="40">
        <v>0</v>
      </c>
      <c r="AF27" s="40">
        <v>0</v>
      </c>
      <c r="AG27" s="40">
        <v>1</v>
      </c>
    </row>
    <row r="28" spans="1:33" s="54" customFormat="1" ht="30" customHeight="1">
      <c r="A28" s="255"/>
      <c r="B28" s="19" t="s">
        <v>440</v>
      </c>
      <c r="C28" s="10">
        <v>4</v>
      </c>
      <c r="D28" s="169">
        <v>5</v>
      </c>
      <c r="E28" s="27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3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6</v>
      </c>
      <c r="D29" s="206">
        <v>13</v>
      </c>
      <c r="E29" s="207">
        <v>-7</v>
      </c>
      <c r="F29" s="42">
        <v>0</v>
      </c>
      <c r="G29" s="40">
        <v>0</v>
      </c>
      <c r="H29" s="40">
        <v>0</v>
      </c>
      <c r="I29" s="40">
        <v>0</v>
      </c>
      <c r="J29" s="40">
        <v>1</v>
      </c>
      <c r="K29" s="40">
        <v>1</v>
      </c>
      <c r="L29" s="40">
        <v>0</v>
      </c>
      <c r="M29" s="40">
        <v>0</v>
      </c>
      <c r="N29" s="40">
        <v>1</v>
      </c>
      <c r="O29" s="40">
        <v>0</v>
      </c>
      <c r="P29" s="40">
        <v>1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2</v>
      </c>
      <c r="T29" s="40">
        <v>0</v>
      </c>
      <c r="U29" s="40">
        <v>0</v>
      </c>
      <c r="V29" s="40">
        <v>0</v>
      </c>
      <c r="W29" s="40">
        <v>0</v>
      </c>
      <c r="X29" s="40">
        <v>2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70" zoomScaleNormal="70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554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24. BILANS BEZROBOTNYCH DO 25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5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tr">
        <f>A6</f>
        <v>1.</v>
      </c>
      <c r="R6" s="18" t="str">
        <f>B6</f>
        <v>Bezrobotni według stanu w końcu roku poprzedniego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54" t="s">
        <v>17</v>
      </c>
      <c r="B7" s="38" t="s">
        <v>249</v>
      </c>
      <c r="C7" s="39">
        <v>14828</v>
      </c>
      <c r="D7" s="214">
        <v>15017</v>
      </c>
      <c r="E7" s="41">
        <v>-189</v>
      </c>
      <c r="F7" s="42">
        <v>1123</v>
      </c>
      <c r="G7" s="40">
        <v>662</v>
      </c>
      <c r="H7" s="40">
        <v>1785</v>
      </c>
      <c r="I7" s="40">
        <v>829</v>
      </c>
      <c r="J7" s="40">
        <v>467</v>
      </c>
      <c r="K7" s="40">
        <v>1296</v>
      </c>
      <c r="L7" s="40">
        <v>736</v>
      </c>
      <c r="M7" s="40">
        <v>831</v>
      </c>
      <c r="N7" s="40">
        <v>742</v>
      </c>
      <c r="O7" s="40">
        <v>763</v>
      </c>
      <c r="P7" s="40">
        <v>1505</v>
      </c>
      <c r="Q7" s="254" t="str">
        <f>A7</f>
        <v>2.</v>
      </c>
      <c r="R7" s="38" t="str">
        <f t="shared" ref="R7:R30" si="0">B7</f>
        <v>Bezrobotni zarejestrowani od początku roku</v>
      </c>
      <c r="S7" s="40">
        <v>456</v>
      </c>
      <c r="T7" s="40">
        <v>587</v>
      </c>
      <c r="U7" s="40">
        <v>439</v>
      </c>
      <c r="V7" s="40">
        <v>411</v>
      </c>
      <c r="W7" s="40">
        <v>1297</v>
      </c>
      <c r="X7" s="40">
        <v>911</v>
      </c>
      <c r="Y7" s="40">
        <v>399</v>
      </c>
      <c r="Z7" s="40">
        <v>770</v>
      </c>
      <c r="AA7" s="40">
        <v>517</v>
      </c>
      <c r="AB7" s="40">
        <v>410</v>
      </c>
      <c r="AC7" s="40">
        <v>430</v>
      </c>
      <c r="AD7" s="40">
        <v>668</v>
      </c>
      <c r="AE7" s="40">
        <v>478</v>
      </c>
      <c r="AF7" s="40">
        <v>299</v>
      </c>
      <c r="AG7" s="40">
        <v>603</v>
      </c>
    </row>
    <row r="8" spans="1:33" s="6" customFormat="1" ht="30" customHeight="1">
      <c r="A8" s="256"/>
      <c r="B8" s="18" t="s">
        <v>83</v>
      </c>
      <c r="C8" s="10">
        <v>3056</v>
      </c>
      <c r="D8" s="215">
        <v>3703</v>
      </c>
      <c r="E8" s="27">
        <v>-647</v>
      </c>
      <c r="F8" s="9">
        <v>368</v>
      </c>
      <c r="G8" s="8">
        <v>173</v>
      </c>
      <c r="H8" s="8">
        <v>541</v>
      </c>
      <c r="I8" s="8">
        <v>160</v>
      </c>
      <c r="J8" s="8">
        <v>61</v>
      </c>
      <c r="K8" s="8">
        <v>221</v>
      </c>
      <c r="L8" s="8">
        <v>273</v>
      </c>
      <c r="M8" s="8">
        <v>161</v>
      </c>
      <c r="N8" s="8">
        <v>167</v>
      </c>
      <c r="O8" s="8">
        <v>131</v>
      </c>
      <c r="P8" s="8">
        <v>298</v>
      </c>
      <c r="Q8" s="256"/>
      <c r="R8" s="18" t="str">
        <f t="shared" si="0"/>
        <v>po raz pierwszy</v>
      </c>
      <c r="S8" s="8">
        <v>87</v>
      </c>
      <c r="T8" s="8">
        <v>145</v>
      </c>
      <c r="U8" s="8">
        <v>69</v>
      </c>
      <c r="V8" s="8">
        <v>79</v>
      </c>
      <c r="W8" s="8">
        <v>273</v>
      </c>
      <c r="X8" s="8">
        <v>117</v>
      </c>
      <c r="Y8" s="8">
        <v>67</v>
      </c>
      <c r="Z8" s="8">
        <v>123</v>
      </c>
      <c r="AA8" s="8">
        <v>66</v>
      </c>
      <c r="AB8" s="8">
        <v>63</v>
      </c>
      <c r="AC8" s="8">
        <v>83</v>
      </c>
      <c r="AD8" s="8">
        <v>152</v>
      </c>
      <c r="AE8" s="8">
        <v>85</v>
      </c>
      <c r="AF8" s="8">
        <v>47</v>
      </c>
      <c r="AG8" s="8">
        <v>106</v>
      </c>
    </row>
    <row r="9" spans="1:33" s="157" customFormat="1" ht="30" customHeight="1">
      <c r="A9" s="256"/>
      <c r="B9" s="156" t="s">
        <v>84</v>
      </c>
      <c r="C9" s="10">
        <v>11772</v>
      </c>
      <c r="D9" s="215">
        <v>11314</v>
      </c>
      <c r="E9" s="27">
        <v>458</v>
      </c>
      <c r="F9" s="9">
        <v>755</v>
      </c>
      <c r="G9" s="8">
        <v>489</v>
      </c>
      <c r="H9" s="8">
        <v>1244</v>
      </c>
      <c r="I9" s="8">
        <v>669</v>
      </c>
      <c r="J9" s="8">
        <v>406</v>
      </c>
      <c r="K9" s="8">
        <v>1075</v>
      </c>
      <c r="L9" s="8">
        <v>463</v>
      </c>
      <c r="M9" s="8">
        <v>670</v>
      </c>
      <c r="N9" s="8">
        <v>575</v>
      </c>
      <c r="O9" s="8">
        <v>632</v>
      </c>
      <c r="P9" s="8">
        <v>1207</v>
      </c>
      <c r="Q9" s="256"/>
      <c r="R9" s="156" t="str">
        <f t="shared" si="0"/>
        <v>po raz kolejny</v>
      </c>
      <c r="S9" s="8">
        <v>369</v>
      </c>
      <c r="T9" s="8">
        <v>442</v>
      </c>
      <c r="U9" s="8">
        <v>370</v>
      </c>
      <c r="V9" s="8">
        <v>332</v>
      </c>
      <c r="W9" s="8">
        <v>1024</v>
      </c>
      <c r="X9" s="8">
        <v>794</v>
      </c>
      <c r="Y9" s="8">
        <v>332</v>
      </c>
      <c r="Z9" s="8">
        <v>647</v>
      </c>
      <c r="AA9" s="8">
        <v>451</v>
      </c>
      <c r="AB9" s="8">
        <v>347</v>
      </c>
      <c r="AC9" s="8">
        <v>347</v>
      </c>
      <c r="AD9" s="8">
        <v>516</v>
      </c>
      <c r="AE9" s="8">
        <v>393</v>
      </c>
      <c r="AF9" s="8">
        <v>252</v>
      </c>
      <c r="AG9" s="8">
        <v>497</v>
      </c>
    </row>
    <row r="10" spans="1:33" s="157" customFormat="1" ht="30" customHeight="1">
      <c r="A10" s="256"/>
      <c r="B10" s="156" t="s">
        <v>85</v>
      </c>
      <c r="C10" s="158">
        <v>20</v>
      </c>
      <c r="D10" s="215">
        <v>19</v>
      </c>
      <c r="E10" s="27">
        <v>1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9</v>
      </c>
      <c r="N10" s="8">
        <v>1</v>
      </c>
      <c r="O10" s="8">
        <v>1</v>
      </c>
      <c r="P10" s="8">
        <v>2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2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2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119</v>
      </c>
      <c r="D11" s="215">
        <v>110</v>
      </c>
      <c r="E11" s="11">
        <v>9</v>
      </c>
      <c r="F11" s="9">
        <v>2</v>
      </c>
      <c r="G11" s="8">
        <v>0</v>
      </c>
      <c r="H11" s="8">
        <v>2</v>
      </c>
      <c r="I11" s="8">
        <v>39</v>
      </c>
      <c r="J11" s="8">
        <v>24</v>
      </c>
      <c r="K11" s="8">
        <v>63</v>
      </c>
      <c r="L11" s="8">
        <v>0</v>
      </c>
      <c r="M11" s="8">
        <v>1</v>
      </c>
      <c r="N11" s="8">
        <v>2</v>
      </c>
      <c r="O11" s="8">
        <v>9</v>
      </c>
      <c r="P11" s="8">
        <v>11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1</v>
      </c>
      <c r="V11" s="8">
        <v>0</v>
      </c>
      <c r="W11" s="8">
        <v>7</v>
      </c>
      <c r="X11" s="8">
        <v>12</v>
      </c>
      <c r="Y11" s="8">
        <v>0</v>
      </c>
      <c r="Z11" s="8">
        <v>0</v>
      </c>
      <c r="AA11" s="8">
        <v>2</v>
      </c>
      <c r="AB11" s="8">
        <v>1</v>
      </c>
      <c r="AC11" s="8">
        <v>14</v>
      </c>
      <c r="AD11" s="8">
        <v>0</v>
      </c>
      <c r="AE11" s="8">
        <v>0</v>
      </c>
      <c r="AF11" s="8">
        <v>0</v>
      </c>
      <c r="AG11" s="8">
        <v>5</v>
      </c>
    </row>
    <row r="12" spans="1:33" s="6" customFormat="1" ht="30" customHeight="1">
      <c r="A12" s="256"/>
      <c r="B12" s="18" t="s">
        <v>87</v>
      </c>
      <c r="C12" s="10">
        <v>1674</v>
      </c>
      <c r="D12" s="215">
        <v>1630</v>
      </c>
      <c r="E12" s="11">
        <v>44</v>
      </c>
      <c r="F12" s="9">
        <v>217</v>
      </c>
      <c r="G12" s="8">
        <v>141</v>
      </c>
      <c r="H12" s="8">
        <v>358</v>
      </c>
      <c r="I12" s="8">
        <v>74</v>
      </c>
      <c r="J12" s="8">
        <v>49</v>
      </c>
      <c r="K12" s="8">
        <v>123</v>
      </c>
      <c r="L12" s="8">
        <v>67</v>
      </c>
      <c r="M12" s="8">
        <v>106</v>
      </c>
      <c r="N12" s="8">
        <v>31</v>
      </c>
      <c r="O12" s="8">
        <v>41</v>
      </c>
      <c r="P12" s="8">
        <v>72</v>
      </c>
      <c r="Q12" s="256"/>
      <c r="R12" s="18" t="str">
        <f t="shared" si="0"/>
        <v>po stażu</v>
      </c>
      <c r="S12" s="8">
        <v>66</v>
      </c>
      <c r="T12" s="8">
        <v>86</v>
      </c>
      <c r="U12" s="8">
        <v>30</v>
      </c>
      <c r="V12" s="8">
        <v>25</v>
      </c>
      <c r="W12" s="8">
        <v>9</v>
      </c>
      <c r="X12" s="8">
        <v>184</v>
      </c>
      <c r="Y12" s="8">
        <v>41</v>
      </c>
      <c r="Z12" s="8">
        <v>91</v>
      </c>
      <c r="AA12" s="8">
        <v>116</v>
      </c>
      <c r="AB12" s="8">
        <v>95</v>
      </c>
      <c r="AC12" s="8">
        <v>56</v>
      </c>
      <c r="AD12" s="8">
        <v>8</v>
      </c>
      <c r="AE12" s="8">
        <v>52</v>
      </c>
      <c r="AF12" s="8">
        <v>24</v>
      </c>
      <c r="AG12" s="8">
        <v>65</v>
      </c>
    </row>
    <row r="13" spans="1:33" s="6" customFormat="1" ht="30" customHeight="1">
      <c r="A13" s="256"/>
      <c r="B13" s="18" t="s">
        <v>88</v>
      </c>
      <c r="C13" s="10">
        <v>3</v>
      </c>
      <c r="D13" s="215">
        <v>2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267</v>
      </c>
      <c r="D14" s="215">
        <v>276</v>
      </c>
      <c r="E14" s="11">
        <v>-9</v>
      </c>
      <c r="F14" s="9">
        <v>7</v>
      </c>
      <c r="G14" s="8">
        <v>3</v>
      </c>
      <c r="H14" s="8">
        <v>10</v>
      </c>
      <c r="I14" s="8">
        <v>59</v>
      </c>
      <c r="J14" s="8">
        <v>30</v>
      </c>
      <c r="K14" s="8">
        <v>89</v>
      </c>
      <c r="L14" s="8">
        <v>26</v>
      </c>
      <c r="M14" s="8">
        <v>69</v>
      </c>
      <c r="N14" s="8">
        <v>6</v>
      </c>
      <c r="O14" s="8">
        <v>9</v>
      </c>
      <c r="P14" s="8">
        <v>15</v>
      </c>
      <c r="Q14" s="256"/>
      <c r="R14" s="18" t="str">
        <f t="shared" si="0"/>
        <v>po szkoleniu</v>
      </c>
      <c r="S14" s="8">
        <v>6</v>
      </c>
      <c r="T14" s="8">
        <v>0</v>
      </c>
      <c r="U14" s="8">
        <v>0</v>
      </c>
      <c r="V14" s="8">
        <v>0</v>
      </c>
      <c r="W14" s="8">
        <v>0</v>
      </c>
      <c r="X14" s="8">
        <v>2</v>
      </c>
      <c r="Y14" s="8">
        <v>6</v>
      </c>
      <c r="Z14" s="8">
        <v>2</v>
      </c>
      <c r="AA14" s="8">
        <v>1</v>
      </c>
      <c r="AB14" s="8">
        <v>1</v>
      </c>
      <c r="AC14" s="8">
        <v>2</v>
      </c>
      <c r="AD14" s="8">
        <v>3</v>
      </c>
      <c r="AE14" s="8">
        <v>23</v>
      </c>
      <c r="AF14" s="8">
        <v>10</v>
      </c>
      <c r="AG14" s="8">
        <v>2</v>
      </c>
    </row>
    <row r="15" spans="1:33" s="6" customFormat="1" ht="30" customHeight="1">
      <c r="A15" s="255"/>
      <c r="B15" s="18" t="s">
        <v>90</v>
      </c>
      <c r="C15" s="10">
        <v>27</v>
      </c>
      <c r="D15" s="215">
        <v>23</v>
      </c>
      <c r="E15" s="11">
        <v>4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1</v>
      </c>
      <c r="P15" s="8">
        <v>1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1</v>
      </c>
      <c r="W15" s="8">
        <v>1</v>
      </c>
      <c r="X15" s="8">
        <v>15</v>
      </c>
      <c r="Y15" s="8">
        <v>0</v>
      </c>
      <c r="Z15" s="8">
        <v>1</v>
      </c>
      <c r="AA15" s="8">
        <v>0</v>
      </c>
      <c r="AB15" s="8">
        <v>2</v>
      </c>
      <c r="AC15" s="8">
        <v>0</v>
      </c>
      <c r="AD15" s="8">
        <v>0</v>
      </c>
      <c r="AE15" s="8">
        <v>2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251</v>
      </c>
      <c r="C16" s="39">
        <v>14977</v>
      </c>
      <c r="D16" s="214">
        <v>15717</v>
      </c>
      <c r="E16" s="41">
        <v>-740</v>
      </c>
      <c r="F16" s="42">
        <v>991</v>
      </c>
      <c r="G16" s="40">
        <v>638</v>
      </c>
      <c r="H16" s="40">
        <v>1629</v>
      </c>
      <c r="I16" s="40">
        <v>803</v>
      </c>
      <c r="J16" s="40">
        <v>516</v>
      </c>
      <c r="K16" s="40">
        <v>1319</v>
      </c>
      <c r="L16" s="40">
        <v>697</v>
      </c>
      <c r="M16" s="40">
        <v>954</v>
      </c>
      <c r="N16" s="40">
        <v>763</v>
      </c>
      <c r="O16" s="40">
        <v>872</v>
      </c>
      <c r="P16" s="40">
        <v>1635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483</v>
      </c>
      <c r="T16" s="40">
        <v>579</v>
      </c>
      <c r="U16" s="40">
        <v>499</v>
      </c>
      <c r="V16" s="40">
        <v>466</v>
      </c>
      <c r="W16" s="40">
        <v>1151</v>
      </c>
      <c r="X16" s="40">
        <v>894</v>
      </c>
      <c r="Y16" s="40">
        <v>442</v>
      </c>
      <c r="Z16" s="40">
        <v>792</v>
      </c>
      <c r="AA16" s="40">
        <v>546</v>
      </c>
      <c r="AB16" s="40">
        <v>439</v>
      </c>
      <c r="AC16" s="40">
        <v>466</v>
      </c>
      <c r="AD16" s="40">
        <v>664</v>
      </c>
      <c r="AE16" s="40">
        <v>480</v>
      </c>
      <c r="AF16" s="40">
        <v>316</v>
      </c>
      <c r="AG16" s="40">
        <v>526</v>
      </c>
    </row>
    <row r="17" spans="1:33" s="6" customFormat="1" ht="30" customHeight="1">
      <c r="A17" s="30" t="s">
        <v>103</v>
      </c>
      <c r="B17" s="18" t="s">
        <v>252</v>
      </c>
      <c r="C17" s="10">
        <v>7121</v>
      </c>
      <c r="D17" s="215">
        <v>6573</v>
      </c>
      <c r="E17" s="11">
        <v>548</v>
      </c>
      <c r="F17" s="9">
        <v>529</v>
      </c>
      <c r="G17" s="8">
        <v>323</v>
      </c>
      <c r="H17" s="8">
        <v>852</v>
      </c>
      <c r="I17" s="8">
        <v>368</v>
      </c>
      <c r="J17" s="8">
        <v>233</v>
      </c>
      <c r="K17" s="8">
        <v>601</v>
      </c>
      <c r="L17" s="8">
        <v>311</v>
      </c>
      <c r="M17" s="8">
        <v>409</v>
      </c>
      <c r="N17" s="8">
        <v>284</v>
      </c>
      <c r="O17" s="8">
        <v>343</v>
      </c>
      <c r="P17" s="8">
        <v>627</v>
      </c>
      <c r="Q17" s="30" t="str">
        <f t="shared" ref="Q17:Q29" si="1">A17</f>
        <v>3a.</v>
      </c>
      <c r="R17" s="18" t="str">
        <f t="shared" si="0"/>
        <v>podjęcia pracy razem*</v>
      </c>
      <c r="S17" s="8">
        <v>246</v>
      </c>
      <c r="T17" s="8">
        <v>265</v>
      </c>
      <c r="U17" s="8">
        <v>224</v>
      </c>
      <c r="V17" s="8">
        <v>207</v>
      </c>
      <c r="W17" s="8">
        <v>511</v>
      </c>
      <c r="X17" s="8">
        <v>360</v>
      </c>
      <c r="Y17" s="8">
        <v>248</v>
      </c>
      <c r="Z17" s="8">
        <v>375</v>
      </c>
      <c r="AA17" s="8">
        <v>230</v>
      </c>
      <c r="AB17" s="8">
        <v>258</v>
      </c>
      <c r="AC17" s="8">
        <v>286</v>
      </c>
      <c r="AD17" s="8">
        <v>355</v>
      </c>
      <c r="AE17" s="8">
        <v>297</v>
      </c>
      <c r="AF17" s="8">
        <v>185</v>
      </c>
      <c r="AG17" s="8">
        <v>274</v>
      </c>
    </row>
    <row r="18" spans="1:33" s="6" customFormat="1" ht="30" customHeight="1">
      <c r="A18" s="30"/>
      <c r="B18" s="18" t="s">
        <v>114</v>
      </c>
      <c r="C18" s="10">
        <v>5504</v>
      </c>
      <c r="D18" s="215">
        <v>5690</v>
      </c>
      <c r="E18" s="11">
        <v>-186</v>
      </c>
      <c r="F18" s="9">
        <v>457</v>
      </c>
      <c r="G18" s="8">
        <v>283</v>
      </c>
      <c r="H18" s="8">
        <v>740</v>
      </c>
      <c r="I18" s="8">
        <v>250</v>
      </c>
      <c r="J18" s="8">
        <v>170</v>
      </c>
      <c r="K18" s="8">
        <v>420</v>
      </c>
      <c r="L18" s="8">
        <v>269</v>
      </c>
      <c r="M18" s="8">
        <v>312</v>
      </c>
      <c r="N18" s="8">
        <v>217</v>
      </c>
      <c r="O18" s="8">
        <v>243</v>
      </c>
      <c r="P18" s="8">
        <v>460</v>
      </c>
      <c r="Q18" s="30"/>
      <c r="R18" s="18" t="str">
        <f t="shared" si="0"/>
        <v>praca niesubsydiowana</v>
      </c>
      <c r="S18" s="8">
        <v>220</v>
      </c>
      <c r="T18" s="8">
        <v>217</v>
      </c>
      <c r="U18" s="8">
        <v>150</v>
      </c>
      <c r="V18" s="8">
        <v>165</v>
      </c>
      <c r="W18" s="8">
        <v>396</v>
      </c>
      <c r="X18" s="8">
        <v>288</v>
      </c>
      <c r="Y18" s="8">
        <v>169</v>
      </c>
      <c r="Z18" s="8">
        <v>293</v>
      </c>
      <c r="AA18" s="8">
        <v>175</v>
      </c>
      <c r="AB18" s="8">
        <v>187</v>
      </c>
      <c r="AC18" s="8">
        <v>210</v>
      </c>
      <c r="AD18" s="8">
        <v>266</v>
      </c>
      <c r="AE18" s="8">
        <v>207</v>
      </c>
      <c r="AF18" s="8">
        <v>118</v>
      </c>
      <c r="AG18" s="8">
        <v>242</v>
      </c>
    </row>
    <row r="19" spans="1:33" s="6" customFormat="1" ht="30" customHeight="1">
      <c r="A19" s="30"/>
      <c r="B19" s="18" t="s">
        <v>115</v>
      </c>
      <c r="C19" s="10">
        <v>1617</v>
      </c>
      <c r="D19" s="215">
        <v>883</v>
      </c>
      <c r="E19" s="11">
        <v>734</v>
      </c>
      <c r="F19" s="9">
        <v>72</v>
      </c>
      <c r="G19" s="8">
        <v>40</v>
      </c>
      <c r="H19" s="8">
        <v>112</v>
      </c>
      <c r="I19" s="8">
        <v>118</v>
      </c>
      <c r="J19" s="8">
        <v>63</v>
      </c>
      <c r="K19" s="8">
        <v>181</v>
      </c>
      <c r="L19" s="8">
        <v>42</v>
      </c>
      <c r="M19" s="8">
        <v>97</v>
      </c>
      <c r="N19" s="8">
        <v>67</v>
      </c>
      <c r="O19" s="8">
        <v>100</v>
      </c>
      <c r="P19" s="8">
        <v>167</v>
      </c>
      <c r="Q19" s="30"/>
      <c r="R19" s="18" t="str">
        <f t="shared" si="0"/>
        <v>praca subsydiowana</v>
      </c>
      <c r="S19" s="8">
        <v>26</v>
      </c>
      <c r="T19" s="8">
        <v>48</v>
      </c>
      <c r="U19" s="8">
        <v>74</v>
      </c>
      <c r="V19" s="8">
        <v>42</v>
      </c>
      <c r="W19" s="8">
        <v>115</v>
      </c>
      <c r="X19" s="8">
        <v>72</v>
      </c>
      <c r="Y19" s="8">
        <v>79</v>
      </c>
      <c r="Z19" s="8">
        <v>82</v>
      </c>
      <c r="AA19" s="8">
        <v>55</v>
      </c>
      <c r="AB19" s="8">
        <v>71</v>
      </c>
      <c r="AC19" s="8">
        <v>76</v>
      </c>
      <c r="AD19" s="8">
        <v>89</v>
      </c>
      <c r="AE19" s="8">
        <v>90</v>
      </c>
      <c r="AF19" s="8">
        <v>67</v>
      </c>
      <c r="AG19" s="8">
        <v>32</v>
      </c>
    </row>
    <row r="20" spans="1:33" s="6" customFormat="1" ht="30" customHeight="1">
      <c r="A20" s="30" t="s">
        <v>104</v>
      </c>
      <c r="B20" s="18" t="s">
        <v>102</v>
      </c>
      <c r="C20" s="10">
        <v>2970</v>
      </c>
      <c r="D20" s="215">
        <v>3619</v>
      </c>
      <c r="E20" s="11">
        <v>-649</v>
      </c>
      <c r="F20" s="9">
        <v>104</v>
      </c>
      <c r="G20" s="8">
        <v>71</v>
      </c>
      <c r="H20" s="8">
        <v>175</v>
      </c>
      <c r="I20" s="8">
        <v>191</v>
      </c>
      <c r="J20" s="8">
        <v>130</v>
      </c>
      <c r="K20" s="8">
        <v>321</v>
      </c>
      <c r="L20" s="8">
        <v>145</v>
      </c>
      <c r="M20" s="8">
        <v>263</v>
      </c>
      <c r="N20" s="8">
        <v>180</v>
      </c>
      <c r="O20" s="8">
        <v>249</v>
      </c>
      <c r="P20" s="8">
        <v>429</v>
      </c>
      <c r="Q20" s="30" t="str">
        <f t="shared" si="1"/>
        <v>3b.</v>
      </c>
      <c r="R20" s="18" t="str">
        <f t="shared" si="0"/>
        <v>rozpoczęcie innych form aktywizacji*</v>
      </c>
      <c r="S20" s="8">
        <v>117</v>
      </c>
      <c r="T20" s="8">
        <v>117</v>
      </c>
      <c r="U20" s="8">
        <v>118</v>
      </c>
      <c r="V20" s="8">
        <v>116</v>
      </c>
      <c r="W20" s="8">
        <v>179</v>
      </c>
      <c r="X20" s="8">
        <v>199</v>
      </c>
      <c r="Y20" s="8">
        <v>86</v>
      </c>
      <c r="Z20" s="8">
        <v>144</v>
      </c>
      <c r="AA20" s="8">
        <v>158</v>
      </c>
      <c r="AB20" s="8">
        <v>56</v>
      </c>
      <c r="AC20" s="8">
        <v>84</v>
      </c>
      <c r="AD20" s="8">
        <v>41</v>
      </c>
      <c r="AE20" s="8">
        <v>90</v>
      </c>
      <c r="AF20" s="8">
        <v>62</v>
      </c>
      <c r="AG20" s="8">
        <v>70</v>
      </c>
    </row>
    <row r="21" spans="1:33" s="6" customFormat="1" ht="56.25">
      <c r="A21" s="30" t="s">
        <v>105</v>
      </c>
      <c r="B21" s="18" t="s">
        <v>438</v>
      </c>
      <c r="C21" s="10">
        <v>596</v>
      </c>
      <c r="D21" s="215">
        <v>472</v>
      </c>
      <c r="E21" s="11">
        <v>124</v>
      </c>
      <c r="F21" s="9">
        <v>55</v>
      </c>
      <c r="G21" s="8">
        <v>44</v>
      </c>
      <c r="H21" s="8">
        <v>99</v>
      </c>
      <c r="I21" s="8">
        <v>51</v>
      </c>
      <c r="J21" s="8">
        <v>13</v>
      </c>
      <c r="K21" s="8">
        <v>64</v>
      </c>
      <c r="L21" s="8">
        <v>9</v>
      </c>
      <c r="M21" s="8">
        <v>17</v>
      </c>
      <c r="N21" s="8">
        <v>98</v>
      </c>
      <c r="O21" s="8">
        <v>38</v>
      </c>
      <c r="P21" s="8">
        <v>136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15</v>
      </c>
      <c r="T21" s="8">
        <v>55</v>
      </c>
      <c r="U21" s="8">
        <v>35</v>
      </c>
      <c r="V21" s="8">
        <v>12</v>
      </c>
      <c r="W21" s="8">
        <v>2</v>
      </c>
      <c r="X21" s="8">
        <v>74</v>
      </c>
      <c r="Y21" s="8">
        <v>16</v>
      </c>
      <c r="Z21" s="8">
        <v>2</v>
      </c>
      <c r="AA21" s="8">
        <v>3</v>
      </c>
      <c r="AB21" s="8">
        <v>11</v>
      </c>
      <c r="AC21" s="8">
        <v>2</v>
      </c>
      <c r="AD21" s="8">
        <v>12</v>
      </c>
      <c r="AE21" s="8">
        <v>5</v>
      </c>
      <c r="AF21" s="8">
        <v>6</v>
      </c>
      <c r="AG21" s="8">
        <v>21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5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2296</v>
      </c>
      <c r="D23" s="215">
        <v>3566</v>
      </c>
      <c r="E23" s="11">
        <v>-1270</v>
      </c>
      <c r="F23" s="9">
        <v>255</v>
      </c>
      <c r="G23" s="8">
        <v>160</v>
      </c>
      <c r="H23" s="8">
        <v>415</v>
      </c>
      <c r="I23" s="8">
        <v>93</v>
      </c>
      <c r="J23" s="8">
        <v>42</v>
      </c>
      <c r="K23" s="8">
        <v>135</v>
      </c>
      <c r="L23" s="8">
        <v>190</v>
      </c>
      <c r="M23" s="8">
        <v>149</v>
      </c>
      <c r="N23" s="8">
        <v>84</v>
      </c>
      <c r="O23" s="8">
        <v>73</v>
      </c>
      <c r="P23" s="8">
        <v>157</v>
      </c>
      <c r="Q23" s="30" t="str">
        <f t="shared" si="1"/>
        <v>3e.</v>
      </c>
      <c r="R23" s="18" t="str">
        <f t="shared" si="0"/>
        <v>niepotwierdzenie gotowości do pracy</v>
      </c>
      <c r="S23" s="8">
        <v>72</v>
      </c>
      <c r="T23" s="8">
        <v>84</v>
      </c>
      <c r="U23" s="8">
        <v>61</v>
      </c>
      <c r="V23" s="8">
        <v>66</v>
      </c>
      <c r="W23" s="8">
        <v>258</v>
      </c>
      <c r="X23" s="8">
        <v>105</v>
      </c>
      <c r="Y23" s="8">
        <v>37</v>
      </c>
      <c r="Z23" s="8">
        <v>89</v>
      </c>
      <c r="AA23" s="8">
        <v>33</v>
      </c>
      <c r="AB23" s="8">
        <v>48</v>
      </c>
      <c r="AC23" s="8">
        <v>58</v>
      </c>
      <c r="AD23" s="8">
        <v>151</v>
      </c>
      <c r="AE23" s="8">
        <v>45</v>
      </c>
      <c r="AF23" s="8">
        <v>38</v>
      </c>
      <c r="AG23" s="8">
        <v>105</v>
      </c>
    </row>
    <row r="24" spans="1:33" s="6" customFormat="1" ht="30" customHeight="1">
      <c r="A24" s="30" t="s">
        <v>108</v>
      </c>
      <c r="B24" s="18" t="s">
        <v>94</v>
      </c>
      <c r="C24" s="10">
        <v>1572</v>
      </c>
      <c r="D24" s="215">
        <v>826</v>
      </c>
      <c r="E24" s="11">
        <v>746</v>
      </c>
      <c r="F24" s="9">
        <v>29</v>
      </c>
      <c r="G24" s="8">
        <v>27</v>
      </c>
      <c r="H24" s="8">
        <v>56</v>
      </c>
      <c r="I24" s="8">
        <v>68</v>
      </c>
      <c r="J24" s="8">
        <v>68</v>
      </c>
      <c r="K24" s="8">
        <v>136</v>
      </c>
      <c r="L24" s="8">
        <v>27</v>
      </c>
      <c r="M24" s="8">
        <v>84</v>
      </c>
      <c r="N24" s="8">
        <v>105</v>
      </c>
      <c r="O24" s="8">
        <v>147</v>
      </c>
      <c r="P24" s="178">
        <v>252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22</v>
      </c>
      <c r="T24" s="8">
        <v>46</v>
      </c>
      <c r="U24" s="8">
        <v>53</v>
      </c>
      <c r="V24" s="8">
        <v>58</v>
      </c>
      <c r="W24" s="8">
        <v>188</v>
      </c>
      <c r="X24" s="8">
        <v>127</v>
      </c>
      <c r="Y24" s="8">
        <v>46</v>
      </c>
      <c r="Z24" s="8">
        <v>92</v>
      </c>
      <c r="AA24" s="8">
        <v>110</v>
      </c>
      <c r="AB24" s="8">
        <v>56</v>
      </c>
      <c r="AC24" s="8">
        <v>33</v>
      </c>
      <c r="AD24" s="8">
        <v>83</v>
      </c>
      <c r="AE24" s="8">
        <v>37</v>
      </c>
      <c r="AF24" s="8">
        <v>23</v>
      </c>
      <c r="AG24" s="8">
        <v>43</v>
      </c>
    </row>
    <row r="25" spans="1:33" s="6" customFormat="1" ht="30" customHeight="1">
      <c r="A25" s="30" t="s">
        <v>109</v>
      </c>
      <c r="B25" s="18" t="s">
        <v>95</v>
      </c>
      <c r="C25" s="10">
        <v>10</v>
      </c>
      <c r="D25" s="215">
        <v>14</v>
      </c>
      <c r="E25" s="11">
        <v>-4</v>
      </c>
      <c r="F25" s="9">
        <v>3</v>
      </c>
      <c r="G25" s="8">
        <v>1</v>
      </c>
      <c r="H25" s="8">
        <v>4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20</v>
      </c>
      <c r="D26" s="215">
        <v>207</v>
      </c>
      <c r="E26" s="11">
        <v>-187</v>
      </c>
      <c r="F26" s="9">
        <v>1</v>
      </c>
      <c r="G26" s="8">
        <v>0</v>
      </c>
      <c r="H26" s="8">
        <v>1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1</v>
      </c>
      <c r="O26" s="8">
        <v>2</v>
      </c>
      <c r="P26" s="8">
        <v>3</v>
      </c>
      <c r="Q26" s="30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0</v>
      </c>
      <c r="V26" s="8">
        <v>1</v>
      </c>
      <c r="W26" s="8">
        <v>0</v>
      </c>
      <c r="X26" s="8">
        <v>1</v>
      </c>
      <c r="Y26" s="8">
        <v>2</v>
      </c>
      <c r="Z26" s="8">
        <v>0</v>
      </c>
      <c r="AA26" s="8">
        <v>1</v>
      </c>
      <c r="AB26" s="8">
        <v>1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392</v>
      </c>
      <c r="D27" s="215">
        <v>440</v>
      </c>
      <c r="E27" s="11">
        <v>-48</v>
      </c>
      <c r="F27" s="9">
        <v>15</v>
      </c>
      <c r="G27" s="8">
        <v>12</v>
      </c>
      <c r="H27" s="8">
        <v>27</v>
      </c>
      <c r="I27" s="8">
        <v>29</v>
      </c>
      <c r="J27" s="8">
        <v>26</v>
      </c>
      <c r="K27" s="8">
        <v>55</v>
      </c>
      <c r="L27" s="8">
        <v>12</v>
      </c>
      <c r="M27" s="8">
        <v>31</v>
      </c>
      <c r="N27" s="8">
        <v>11</v>
      </c>
      <c r="O27" s="8">
        <v>20</v>
      </c>
      <c r="P27" s="8">
        <v>31</v>
      </c>
      <c r="Q27" s="31" t="str">
        <f t="shared" si="1"/>
        <v>3i.</v>
      </c>
      <c r="R27" s="18" t="str">
        <f t="shared" si="0"/>
        <v xml:space="preserve">inne przyczyny </v>
      </c>
      <c r="S27" s="8">
        <v>10</v>
      </c>
      <c r="T27" s="8">
        <v>11</v>
      </c>
      <c r="U27" s="8">
        <v>8</v>
      </c>
      <c r="V27" s="8">
        <v>6</v>
      </c>
      <c r="W27" s="8">
        <v>12</v>
      </c>
      <c r="X27" s="8">
        <v>28</v>
      </c>
      <c r="Y27" s="8">
        <v>7</v>
      </c>
      <c r="Z27" s="8">
        <v>90</v>
      </c>
      <c r="AA27" s="8">
        <v>11</v>
      </c>
      <c r="AB27" s="8">
        <v>9</v>
      </c>
      <c r="AC27" s="8">
        <v>3</v>
      </c>
      <c r="AD27" s="8">
        <v>21</v>
      </c>
      <c r="AE27" s="8">
        <v>5</v>
      </c>
      <c r="AF27" s="8">
        <v>2</v>
      </c>
      <c r="AG27" s="8">
        <v>13</v>
      </c>
    </row>
    <row r="28" spans="1:33" s="6" customFormat="1" ht="37.5">
      <c r="A28" s="30" t="s">
        <v>22</v>
      </c>
      <c r="B28" s="18" t="s">
        <v>135</v>
      </c>
      <c r="C28" s="10">
        <v>1035</v>
      </c>
      <c r="D28" s="215">
        <v>1276</v>
      </c>
      <c r="E28" s="11">
        <v>-241</v>
      </c>
      <c r="F28" s="9">
        <v>66</v>
      </c>
      <c r="G28" s="8">
        <v>32</v>
      </c>
      <c r="H28" s="8">
        <v>98</v>
      </c>
      <c r="I28" s="8">
        <v>33</v>
      </c>
      <c r="J28" s="8">
        <v>25</v>
      </c>
      <c r="K28" s="8">
        <v>58</v>
      </c>
      <c r="L28" s="8">
        <v>43</v>
      </c>
      <c r="M28" s="8">
        <v>62</v>
      </c>
      <c r="N28" s="8">
        <v>56</v>
      </c>
      <c r="O28" s="8">
        <v>95</v>
      </c>
      <c r="P28" s="8">
        <v>151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38</v>
      </c>
      <c r="T28" s="8">
        <v>45</v>
      </c>
      <c r="U28" s="8">
        <v>21</v>
      </c>
      <c r="V28" s="8">
        <v>28</v>
      </c>
      <c r="W28" s="8">
        <v>111</v>
      </c>
      <c r="X28" s="8">
        <v>66</v>
      </c>
      <c r="Y28" s="8">
        <v>33</v>
      </c>
      <c r="Z28" s="8">
        <v>33</v>
      </c>
      <c r="AA28" s="8">
        <v>39</v>
      </c>
      <c r="AB28" s="8">
        <v>37</v>
      </c>
      <c r="AC28" s="8">
        <v>37</v>
      </c>
      <c r="AD28" s="8">
        <v>31</v>
      </c>
      <c r="AE28" s="8">
        <v>32</v>
      </c>
      <c r="AF28" s="8">
        <v>28</v>
      </c>
      <c r="AG28" s="8">
        <v>44</v>
      </c>
    </row>
    <row r="29" spans="1:33" s="45" customFormat="1" ht="30" customHeight="1">
      <c r="A29" s="269" t="s">
        <v>24</v>
      </c>
      <c r="B29" s="38" t="s">
        <v>100</v>
      </c>
      <c r="C29" s="39">
        <v>15793</v>
      </c>
      <c r="D29" s="214">
        <v>20180</v>
      </c>
      <c r="E29" s="41">
        <v>-4387</v>
      </c>
      <c r="F29" s="42">
        <v>784</v>
      </c>
      <c r="G29" s="40">
        <v>482</v>
      </c>
      <c r="H29" s="40">
        <v>1266</v>
      </c>
      <c r="I29" s="40">
        <v>523</v>
      </c>
      <c r="J29" s="40">
        <v>396</v>
      </c>
      <c r="K29" s="40">
        <v>919</v>
      </c>
      <c r="L29" s="40">
        <v>639</v>
      </c>
      <c r="M29" s="40">
        <v>887</v>
      </c>
      <c r="N29" s="40">
        <v>817</v>
      </c>
      <c r="O29" s="40">
        <v>1058</v>
      </c>
      <c r="P29" s="40">
        <v>1875</v>
      </c>
      <c r="Q29" s="254" t="str">
        <f t="shared" si="1"/>
        <v>5.</v>
      </c>
      <c r="R29" s="43" t="str">
        <f t="shared" si="0"/>
        <v>Bezrobotni według stanu w końcu miesiąca sprawozd.</v>
      </c>
      <c r="S29" s="40">
        <v>531</v>
      </c>
      <c r="T29" s="40">
        <v>572</v>
      </c>
      <c r="U29" s="40">
        <v>454</v>
      </c>
      <c r="V29" s="40">
        <v>506</v>
      </c>
      <c r="W29" s="40">
        <v>1799</v>
      </c>
      <c r="X29" s="40">
        <v>1053</v>
      </c>
      <c r="Y29" s="40">
        <v>449</v>
      </c>
      <c r="Z29" s="40">
        <v>815</v>
      </c>
      <c r="AA29" s="40">
        <v>608</v>
      </c>
      <c r="AB29" s="40">
        <v>423</v>
      </c>
      <c r="AC29" s="40">
        <v>444</v>
      </c>
      <c r="AD29" s="40">
        <v>805</v>
      </c>
      <c r="AE29" s="40">
        <v>613</v>
      </c>
      <c r="AF29" s="40">
        <v>413</v>
      </c>
      <c r="AG29" s="40">
        <v>722</v>
      </c>
    </row>
    <row r="30" spans="1:33" s="55" customFormat="1" ht="30" customHeight="1" thickBot="1">
      <c r="A30" s="270"/>
      <c r="B30" s="18" t="s">
        <v>113</v>
      </c>
      <c r="C30" s="12">
        <v>4944</v>
      </c>
      <c r="D30" s="217">
        <v>6855</v>
      </c>
      <c r="E30" s="14">
        <v>-1911</v>
      </c>
      <c r="F30" s="9">
        <v>296</v>
      </c>
      <c r="G30" s="8">
        <v>177</v>
      </c>
      <c r="H30" s="8">
        <v>473</v>
      </c>
      <c r="I30" s="8">
        <v>112</v>
      </c>
      <c r="J30" s="8">
        <v>79</v>
      </c>
      <c r="K30" s="8">
        <v>191</v>
      </c>
      <c r="L30" s="8">
        <v>249</v>
      </c>
      <c r="M30" s="8">
        <v>261</v>
      </c>
      <c r="N30" s="8">
        <v>239</v>
      </c>
      <c r="O30" s="8">
        <v>329</v>
      </c>
      <c r="P30" s="8">
        <v>568</v>
      </c>
      <c r="Q30" s="255"/>
      <c r="R30" s="53" t="str">
        <f t="shared" si="0"/>
        <v>w tym zarejestrowani po raz pierwszy</v>
      </c>
      <c r="S30" s="8">
        <v>174</v>
      </c>
      <c r="T30" s="8">
        <v>184</v>
      </c>
      <c r="U30" s="8">
        <v>142</v>
      </c>
      <c r="V30" s="8">
        <v>182</v>
      </c>
      <c r="W30" s="8">
        <v>575</v>
      </c>
      <c r="X30" s="8">
        <v>284</v>
      </c>
      <c r="Y30" s="8">
        <v>143</v>
      </c>
      <c r="Z30" s="8">
        <v>227</v>
      </c>
      <c r="AA30" s="8">
        <v>238</v>
      </c>
      <c r="AB30" s="8">
        <v>127</v>
      </c>
      <c r="AC30" s="8">
        <v>134</v>
      </c>
      <c r="AD30" s="8">
        <v>246</v>
      </c>
      <c r="AE30" s="8">
        <v>208</v>
      </c>
      <c r="AF30" s="8">
        <v>148</v>
      </c>
      <c r="AG30" s="8">
        <v>190</v>
      </c>
    </row>
    <row r="31" spans="1:33" s="25" customFormat="1" ht="18.75">
      <c r="A31" s="47" t="s">
        <v>159</v>
      </c>
      <c r="D31" s="182"/>
      <c r="Q31" s="47" t="str">
        <f>A31</f>
        <v>* szczegóły w tabeli 25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Z17" sqref="Z1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553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25. PODJĘCIA PRACY I AKTYWIZACJA BEZROBOTNYCH DO 25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254</v>
      </c>
      <c r="C6" s="39">
        <v>7121</v>
      </c>
      <c r="D6" s="214">
        <v>6573</v>
      </c>
      <c r="E6" s="112">
        <v>548</v>
      </c>
      <c r="F6" s="42">
        <v>529</v>
      </c>
      <c r="G6" s="40">
        <v>323</v>
      </c>
      <c r="H6" s="40">
        <v>852</v>
      </c>
      <c r="I6" s="40">
        <v>368</v>
      </c>
      <c r="J6" s="40">
        <v>233</v>
      </c>
      <c r="K6" s="40">
        <v>601</v>
      </c>
      <c r="L6" s="40">
        <v>311</v>
      </c>
      <c r="M6" s="40">
        <v>409</v>
      </c>
      <c r="N6" s="40">
        <v>284</v>
      </c>
      <c r="O6" s="40">
        <v>343</v>
      </c>
      <c r="P6" s="40">
        <v>627</v>
      </c>
      <c r="Q6" s="3" t="str">
        <f>A6</f>
        <v>1.</v>
      </c>
      <c r="R6" s="38" t="str">
        <f>B6</f>
        <v>Podjęcia pracy od poczatku roku razem</v>
      </c>
      <c r="S6" s="40">
        <v>246</v>
      </c>
      <c r="T6" s="40">
        <v>265</v>
      </c>
      <c r="U6" s="40">
        <v>224</v>
      </c>
      <c r="V6" s="40">
        <v>207</v>
      </c>
      <c r="W6" s="40">
        <v>511</v>
      </c>
      <c r="X6" s="40">
        <v>360</v>
      </c>
      <c r="Y6" s="40">
        <v>248</v>
      </c>
      <c r="Z6" s="40">
        <v>375</v>
      </c>
      <c r="AA6" s="40">
        <v>230</v>
      </c>
      <c r="AB6" s="40">
        <v>258</v>
      </c>
      <c r="AC6" s="40">
        <v>286</v>
      </c>
      <c r="AD6" s="40">
        <v>355</v>
      </c>
      <c r="AE6" s="40">
        <v>297</v>
      </c>
      <c r="AF6" s="40">
        <v>185</v>
      </c>
      <c r="AG6" s="40">
        <v>274</v>
      </c>
    </row>
    <row r="7" spans="1:33" s="6" customFormat="1" ht="30" customHeight="1">
      <c r="A7" s="4" t="s">
        <v>188</v>
      </c>
      <c r="B7" s="18" t="s">
        <v>271</v>
      </c>
      <c r="C7" s="10">
        <v>5504</v>
      </c>
      <c r="D7" s="215">
        <v>5690</v>
      </c>
      <c r="E7" s="27">
        <v>-186</v>
      </c>
      <c r="F7" s="9">
        <v>457</v>
      </c>
      <c r="G7" s="8">
        <v>283</v>
      </c>
      <c r="H7" s="8">
        <v>740</v>
      </c>
      <c r="I7" s="8">
        <v>250</v>
      </c>
      <c r="J7" s="8">
        <v>170</v>
      </c>
      <c r="K7" s="8">
        <v>420</v>
      </c>
      <c r="L7" s="8">
        <v>269</v>
      </c>
      <c r="M7" s="8">
        <v>312</v>
      </c>
      <c r="N7" s="8">
        <v>217</v>
      </c>
      <c r="O7" s="8">
        <v>243</v>
      </c>
      <c r="P7" s="8">
        <v>460</v>
      </c>
      <c r="Q7" s="4" t="str">
        <f>A7</f>
        <v>1a.</v>
      </c>
      <c r="R7" s="18" t="str">
        <f t="shared" ref="R7:R29" si="0">B7</f>
        <v>niesubsydiowana</v>
      </c>
      <c r="S7" s="8">
        <v>220</v>
      </c>
      <c r="T7" s="8">
        <v>217</v>
      </c>
      <c r="U7" s="8">
        <v>150</v>
      </c>
      <c r="V7" s="8">
        <v>165</v>
      </c>
      <c r="W7" s="8">
        <v>396</v>
      </c>
      <c r="X7" s="8">
        <v>288</v>
      </c>
      <c r="Y7" s="8">
        <v>169</v>
      </c>
      <c r="Z7" s="8">
        <v>293</v>
      </c>
      <c r="AA7" s="8">
        <v>175</v>
      </c>
      <c r="AB7" s="8">
        <v>187</v>
      </c>
      <c r="AC7" s="8">
        <v>210</v>
      </c>
      <c r="AD7" s="8">
        <v>266</v>
      </c>
      <c r="AE7" s="8">
        <v>207</v>
      </c>
      <c r="AF7" s="8">
        <v>118</v>
      </c>
      <c r="AG7" s="8">
        <v>242</v>
      </c>
    </row>
    <row r="8" spans="1:33" s="6" customFormat="1" ht="30" customHeight="1">
      <c r="A8" s="4"/>
      <c r="B8" s="19" t="s">
        <v>127</v>
      </c>
      <c r="C8" s="10">
        <v>84</v>
      </c>
      <c r="D8" s="215">
        <v>109</v>
      </c>
      <c r="E8" s="27">
        <v>-25</v>
      </c>
      <c r="F8" s="9">
        <v>4</v>
      </c>
      <c r="G8" s="8">
        <v>4</v>
      </c>
      <c r="H8" s="8">
        <v>8</v>
      </c>
      <c r="I8" s="8">
        <v>3</v>
      </c>
      <c r="J8" s="8">
        <v>0</v>
      </c>
      <c r="K8" s="8">
        <v>3</v>
      </c>
      <c r="L8" s="8">
        <v>11</v>
      </c>
      <c r="M8" s="8">
        <v>4</v>
      </c>
      <c r="N8" s="8">
        <v>0</v>
      </c>
      <c r="O8" s="8">
        <v>4</v>
      </c>
      <c r="P8" s="8">
        <v>4</v>
      </c>
      <c r="Q8" s="4"/>
      <c r="R8" s="18" t="str">
        <f t="shared" si="0"/>
        <v xml:space="preserve">     - działalność gospodarcza (niesubsydiowana)</v>
      </c>
      <c r="S8" s="8">
        <v>0</v>
      </c>
      <c r="T8" s="8">
        <v>3</v>
      </c>
      <c r="U8" s="8">
        <v>3</v>
      </c>
      <c r="V8" s="8">
        <v>2</v>
      </c>
      <c r="W8" s="8">
        <v>10</v>
      </c>
      <c r="X8" s="8">
        <v>8</v>
      </c>
      <c r="Y8" s="8">
        <v>0</v>
      </c>
      <c r="Z8" s="8">
        <v>4</v>
      </c>
      <c r="AA8" s="8">
        <v>4</v>
      </c>
      <c r="AB8" s="8">
        <v>1</v>
      </c>
      <c r="AC8" s="8">
        <v>5</v>
      </c>
      <c r="AD8" s="8">
        <v>3</v>
      </c>
      <c r="AE8" s="8">
        <v>8</v>
      </c>
      <c r="AF8" s="8">
        <v>1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216</v>
      </c>
      <c r="D9" s="215">
        <v>123</v>
      </c>
      <c r="E9" s="27">
        <v>93</v>
      </c>
      <c r="F9" s="9">
        <v>0</v>
      </c>
      <c r="G9" s="8">
        <v>0</v>
      </c>
      <c r="H9" s="8">
        <v>0</v>
      </c>
      <c r="I9" s="8">
        <v>91</v>
      </c>
      <c r="J9" s="8">
        <v>51</v>
      </c>
      <c r="K9" s="8">
        <v>142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56</v>
      </c>
      <c r="U9" s="8">
        <v>0</v>
      </c>
      <c r="V9" s="8">
        <v>18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1617</v>
      </c>
      <c r="D10" s="215">
        <v>883</v>
      </c>
      <c r="E10" s="27">
        <v>734</v>
      </c>
      <c r="F10" s="9">
        <v>72</v>
      </c>
      <c r="G10" s="8">
        <v>40</v>
      </c>
      <c r="H10" s="8">
        <v>112</v>
      </c>
      <c r="I10" s="8">
        <v>118</v>
      </c>
      <c r="J10" s="8">
        <v>63</v>
      </c>
      <c r="K10" s="8">
        <v>181</v>
      </c>
      <c r="L10" s="8">
        <v>42</v>
      </c>
      <c r="M10" s="8">
        <v>97</v>
      </c>
      <c r="N10" s="8">
        <v>67</v>
      </c>
      <c r="O10" s="8">
        <v>100</v>
      </c>
      <c r="P10" s="8">
        <v>167</v>
      </c>
      <c r="Q10" s="183" t="str">
        <f>A10</f>
        <v>1b.</v>
      </c>
      <c r="R10" s="156" t="str">
        <f t="shared" si="0"/>
        <v>subsydiowana</v>
      </c>
      <c r="S10" s="8">
        <v>26</v>
      </c>
      <c r="T10" s="8">
        <v>48</v>
      </c>
      <c r="U10" s="8">
        <v>74</v>
      </c>
      <c r="V10" s="8">
        <v>42</v>
      </c>
      <c r="W10" s="8">
        <v>115</v>
      </c>
      <c r="X10" s="8">
        <v>72</v>
      </c>
      <c r="Y10" s="8">
        <v>79</v>
      </c>
      <c r="Z10" s="8">
        <v>82</v>
      </c>
      <c r="AA10" s="8">
        <v>55</v>
      </c>
      <c r="AB10" s="8">
        <v>71</v>
      </c>
      <c r="AC10" s="8">
        <v>76</v>
      </c>
      <c r="AD10" s="8">
        <v>89</v>
      </c>
      <c r="AE10" s="8">
        <v>90</v>
      </c>
      <c r="AF10" s="8">
        <v>67</v>
      </c>
      <c r="AG10" s="8">
        <v>32</v>
      </c>
    </row>
    <row r="11" spans="1:33" s="6" customFormat="1" ht="30" customHeight="1">
      <c r="A11" s="4"/>
      <c r="B11" s="19" t="s">
        <v>118</v>
      </c>
      <c r="C11" s="10">
        <v>172</v>
      </c>
      <c r="D11" s="215">
        <v>240</v>
      </c>
      <c r="E11" s="27">
        <v>-68</v>
      </c>
      <c r="F11" s="9">
        <v>5</v>
      </c>
      <c r="G11" s="8">
        <v>2</v>
      </c>
      <c r="H11" s="8">
        <v>7</v>
      </c>
      <c r="I11" s="8">
        <v>4</v>
      </c>
      <c r="J11" s="8">
        <v>1</v>
      </c>
      <c r="K11" s="8">
        <v>5</v>
      </c>
      <c r="L11" s="8">
        <v>1</v>
      </c>
      <c r="M11" s="8">
        <v>15</v>
      </c>
      <c r="N11" s="8">
        <v>5</v>
      </c>
      <c r="O11" s="8">
        <v>4</v>
      </c>
      <c r="P11" s="8">
        <v>9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27</v>
      </c>
      <c r="V11" s="8">
        <v>4</v>
      </c>
      <c r="W11" s="8">
        <v>24</v>
      </c>
      <c r="X11" s="8">
        <v>8</v>
      </c>
      <c r="Y11" s="8">
        <v>12</v>
      </c>
      <c r="Z11" s="8">
        <v>0</v>
      </c>
      <c r="AA11" s="8">
        <v>2</v>
      </c>
      <c r="AB11" s="8">
        <v>9</v>
      </c>
      <c r="AC11" s="8">
        <v>16</v>
      </c>
      <c r="AD11" s="8">
        <v>16</v>
      </c>
      <c r="AE11" s="8">
        <v>10</v>
      </c>
      <c r="AF11" s="8">
        <v>5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183</v>
      </c>
      <c r="D12" s="215">
        <v>261</v>
      </c>
      <c r="E12" s="27">
        <v>-78</v>
      </c>
      <c r="F12" s="9">
        <v>0</v>
      </c>
      <c r="G12" s="8">
        <v>7</v>
      </c>
      <c r="H12" s="8">
        <v>7</v>
      </c>
      <c r="I12" s="8">
        <v>27</v>
      </c>
      <c r="J12" s="8">
        <v>21</v>
      </c>
      <c r="K12" s="8">
        <v>48</v>
      </c>
      <c r="L12" s="8">
        <v>1</v>
      </c>
      <c r="M12" s="8">
        <v>1</v>
      </c>
      <c r="N12" s="8">
        <v>3</v>
      </c>
      <c r="O12" s="8">
        <v>24</v>
      </c>
      <c r="P12" s="8">
        <v>27</v>
      </c>
      <c r="Q12" s="4"/>
      <c r="R12" s="18" t="str">
        <f t="shared" si="0"/>
        <v xml:space="preserve">     - roboty publiczne</v>
      </c>
      <c r="S12" s="8">
        <v>2</v>
      </c>
      <c r="T12" s="8">
        <v>0</v>
      </c>
      <c r="U12" s="8">
        <v>3</v>
      </c>
      <c r="V12" s="8">
        <v>0</v>
      </c>
      <c r="W12" s="8">
        <v>32</v>
      </c>
      <c r="X12" s="8">
        <v>10</v>
      </c>
      <c r="Y12" s="8">
        <v>0</v>
      </c>
      <c r="Z12" s="8">
        <v>7</v>
      </c>
      <c r="AA12" s="8">
        <v>8</v>
      </c>
      <c r="AB12" s="8">
        <v>1</v>
      </c>
      <c r="AC12" s="8">
        <v>12</v>
      </c>
      <c r="AD12" s="8">
        <v>5</v>
      </c>
      <c r="AE12" s="8">
        <v>14</v>
      </c>
      <c r="AF12" s="8">
        <v>0</v>
      </c>
      <c r="AG12" s="8">
        <v>5</v>
      </c>
    </row>
    <row r="13" spans="1:33" s="6" customFormat="1" ht="30" customHeight="1">
      <c r="A13" s="4"/>
      <c r="B13" s="19" t="s">
        <v>120</v>
      </c>
      <c r="C13" s="10">
        <v>73</v>
      </c>
      <c r="D13" s="215">
        <v>32</v>
      </c>
      <c r="E13" s="27">
        <v>41</v>
      </c>
      <c r="F13" s="9">
        <v>5</v>
      </c>
      <c r="G13" s="8">
        <v>4</v>
      </c>
      <c r="H13" s="8">
        <v>9</v>
      </c>
      <c r="I13" s="8">
        <v>4</v>
      </c>
      <c r="J13" s="8">
        <v>3</v>
      </c>
      <c r="K13" s="8">
        <v>7</v>
      </c>
      <c r="L13" s="8">
        <v>0</v>
      </c>
      <c r="M13" s="8">
        <v>0</v>
      </c>
      <c r="N13" s="8">
        <v>7</v>
      </c>
      <c r="O13" s="8">
        <v>9</v>
      </c>
      <c r="P13" s="8">
        <v>16</v>
      </c>
      <c r="Q13" s="4"/>
      <c r="R13" s="18" t="str">
        <f t="shared" si="0"/>
        <v xml:space="preserve">     - działalność gospodarcza (subsydiowana)</v>
      </c>
      <c r="S13" s="8">
        <v>0</v>
      </c>
      <c r="T13" s="8">
        <v>3</v>
      </c>
      <c r="U13" s="8">
        <v>4</v>
      </c>
      <c r="V13" s="8">
        <v>0</v>
      </c>
      <c r="W13" s="8">
        <v>3</v>
      </c>
      <c r="X13" s="8">
        <v>2</v>
      </c>
      <c r="Y13" s="8">
        <v>10</v>
      </c>
      <c r="Z13" s="8">
        <v>0</v>
      </c>
      <c r="AA13" s="8">
        <v>0</v>
      </c>
      <c r="AB13" s="8">
        <v>4</v>
      </c>
      <c r="AC13" s="8">
        <v>3</v>
      </c>
      <c r="AD13" s="8">
        <v>5</v>
      </c>
      <c r="AE13" s="8">
        <v>1</v>
      </c>
      <c r="AF13" s="8">
        <v>4</v>
      </c>
      <c r="AG13" s="8">
        <v>2</v>
      </c>
    </row>
    <row r="14" spans="1:33" s="6" customFormat="1" ht="30" customHeight="1">
      <c r="A14" s="4"/>
      <c r="B14" s="19" t="s">
        <v>121</v>
      </c>
      <c r="C14" s="10">
        <v>1</v>
      </c>
      <c r="D14" s="215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202</v>
      </c>
      <c r="D15" s="215">
        <v>266</v>
      </c>
      <c r="E15" s="27">
        <v>-64</v>
      </c>
      <c r="F15" s="9">
        <v>8</v>
      </c>
      <c r="G15" s="8">
        <v>5</v>
      </c>
      <c r="H15" s="8">
        <v>13</v>
      </c>
      <c r="I15" s="8">
        <v>32</v>
      </c>
      <c r="J15" s="8">
        <v>16</v>
      </c>
      <c r="K15" s="8">
        <v>48</v>
      </c>
      <c r="L15" s="8">
        <v>9</v>
      </c>
      <c r="M15" s="8">
        <v>7</v>
      </c>
      <c r="N15" s="8">
        <v>9</v>
      </c>
      <c r="O15" s="8">
        <v>12</v>
      </c>
      <c r="P15" s="8">
        <v>21</v>
      </c>
      <c r="Q15" s="4"/>
      <c r="R15" s="18" t="str">
        <f t="shared" si="0"/>
        <v xml:space="preserve">     - podjęcie pracy w ramach refundacji kosztów zatrudnienia 
         bezrobotnego</v>
      </c>
      <c r="S15" s="8">
        <v>7</v>
      </c>
      <c r="T15" s="8">
        <v>10</v>
      </c>
      <c r="U15" s="8">
        <v>0</v>
      </c>
      <c r="V15" s="8">
        <v>5</v>
      </c>
      <c r="W15" s="8">
        <v>16</v>
      </c>
      <c r="X15" s="8">
        <v>2</v>
      </c>
      <c r="Y15" s="8">
        <v>4</v>
      </c>
      <c r="Z15" s="8">
        <v>10</v>
      </c>
      <c r="AA15" s="8">
        <v>2</v>
      </c>
      <c r="AB15" s="8">
        <v>6</v>
      </c>
      <c r="AC15" s="8">
        <v>0</v>
      </c>
      <c r="AD15" s="8">
        <v>20</v>
      </c>
      <c r="AE15" s="8">
        <v>8</v>
      </c>
      <c r="AF15" s="8">
        <v>10</v>
      </c>
      <c r="AG15" s="8">
        <v>4</v>
      </c>
    </row>
    <row r="16" spans="1:33" s="6" customFormat="1" ht="37.5">
      <c r="A16" s="4"/>
      <c r="B16" s="19" t="s">
        <v>267</v>
      </c>
      <c r="C16" s="10">
        <v>70</v>
      </c>
      <c r="D16" s="215">
        <v>39</v>
      </c>
      <c r="E16" s="27">
        <v>31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3</v>
      </c>
      <c r="M16" s="8">
        <v>1</v>
      </c>
      <c r="N16" s="8">
        <v>11</v>
      </c>
      <c r="O16" s="8">
        <v>10</v>
      </c>
      <c r="P16" s="8">
        <v>21</v>
      </c>
      <c r="Q16" s="4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1</v>
      </c>
      <c r="U16" s="8">
        <v>0</v>
      </c>
      <c r="V16" s="8">
        <v>3</v>
      </c>
      <c r="W16" s="8">
        <v>0</v>
      </c>
      <c r="X16" s="8">
        <v>0</v>
      </c>
      <c r="Y16" s="8">
        <v>17</v>
      </c>
      <c r="Z16" s="8">
        <v>3</v>
      </c>
      <c r="AA16" s="8">
        <v>6</v>
      </c>
      <c r="AB16" s="8">
        <v>2</v>
      </c>
      <c r="AC16" s="8">
        <v>2</v>
      </c>
      <c r="AD16" s="8">
        <v>3</v>
      </c>
      <c r="AE16" s="8">
        <v>3</v>
      </c>
      <c r="AF16" s="8">
        <v>1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7</v>
      </c>
      <c r="D17" s="215">
        <v>42</v>
      </c>
      <c r="E17" s="27">
        <v>-35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1</v>
      </c>
      <c r="O17" s="8">
        <v>1</v>
      </c>
      <c r="P17" s="8">
        <v>2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910</v>
      </c>
      <c r="D21" s="215">
        <v>3</v>
      </c>
      <c r="E21" s="27">
        <v>907</v>
      </c>
      <c r="F21" s="9">
        <v>52</v>
      </c>
      <c r="G21" s="8">
        <v>22</v>
      </c>
      <c r="H21" s="8">
        <v>74</v>
      </c>
      <c r="I21" s="8">
        <v>51</v>
      </c>
      <c r="J21" s="8">
        <v>22</v>
      </c>
      <c r="K21" s="8">
        <v>73</v>
      </c>
      <c r="L21" s="8">
        <v>26</v>
      </c>
      <c r="M21" s="8">
        <v>73</v>
      </c>
      <c r="N21" s="8">
        <v>31</v>
      </c>
      <c r="O21" s="8">
        <v>40</v>
      </c>
      <c r="P21" s="8">
        <v>71</v>
      </c>
      <c r="Q21" s="5"/>
      <c r="R21" s="18" t="str">
        <f t="shared" si="0"/>
        <v xml:space="preserve">     - inne subsydiowane</v>
      </c>
      <c r="S21" s="8">
        <v>16</v>
      </c>
      <c r="T21" s="8">
        <v>34</v>
      </c>
      <c r="U21" s="8">
        <v>40</v>
      </c>
      <c r="V21" s="8">
        <v>30</v>
      </c>
      <c r="W21" s="8">
        <v>40</v>
      </c>
      <c r="X21" s="8">
        <v>50</v>
      </c>
      <c r="Y21" s="8">
        <v>35</v>
      </c>
      <c r="Z21" s="8">
        <v>61</v>
      </c>
      <c r="AA21" s="8">
        <v>37</v>
      </c>
      <c r="AB21" s="8">
        <v>49</v>
      </c>
      <c r="AC21" s="8">
        <v>42</v>
      </c>
      <c r="AD21" s="8">
        <v>40</v>
      </c>
      <c r="AE21" s="8">
        <v>54</v>
      </c>
      <c r="AF21" s="8">
        <v>47</v>
      </c>
      <c r="AG21" s="8">
        <v>18</v>
      </c>
    </row>
    <row r="22" spans="1:33" s="15" customFormat="1" ht="30" customHeight="1">
      <c r="A22" s="254" t="s">
        <v>17</v>
      </c>
      <c r="B22" s="38" t="s">
        <v>128</v>
      </c>
      <c r="C22" s="39">
        <v>372</v>
      </c>
      <c r="D22" s="214">
        <v>425</v>
      </c>
      <c r="E22" s="112">
        <v>-53</v>
      </c>
      <c r="F22" s="42">
        <v>17</v>
      </c>
      <c r="G22" s="40">
        <v>4</v>
      </c>
      <c r="H22" s="40">
        <v>21</v>
      </c>
      <c r="I22" s="40">
        <v>59</v>
      </c>
      <c r="J22" s="40">
        <v>35</v>
      </c>
      <c r="K22" s="40">
        <v>94</v>
      </c>
      <c r="L22" s="40">
        <v>32</v>
      </c>
      <c r="M22" s="40">
        <v>128</v>
      </c>
      <c r="N22" s="40">
        <v>17</v>
      </c>
      <c r="O22" s="40">
        <v>14</v>
      </c>
      <c r="P22" s="40">
        <v>31</v>
      </c>
      <c r="Q22" s="254" t="str">
        <f t="shared" ref="Q22:Q27" si="1">A22</f>
        <v>2.</v>
      </c>
      <c r="R22" s="38" t="str">
        <f t="shared" si="0"/>
        <v>Rozpoczęcie szkolenia</v>
      </c>
      <c r="S22" s="40">
        <v>6</v>
      </c>
      <c r="T22" s="40">
        <v>1</v>
      </c>
      <c r="U22" s="40">
        <v>0</v>
      </c>
      <c r="V22" s="40">
        <v>0</v>
      </c>
      <c r="W22" s="40">
        <v>0</v>
      </c>
      <c r="X22" s="40">
        <v>4</v>
      </c>
      <c r="Y22" s="40">
        <v>5</v>
      </c>
      <c r="Z22" s="40">
        <v>6</v>
      </c>
      <c r="AA22" s="40">
        <v>1</v>
      </c>
      <c r="AB22" s="40">
        <v>1</v>
      </c>
      <c r="AC22" s="40">
        <v>3</v>
      </c>
      <c r="AD22" s="40">
        <v>7</v>
      </c>
      <c r="AE22" s="40">
        <v>15</v>
      </c>
      <c r="AF22" s="40">
        <v>12</v>
      </c>
      <c r="AG22" s="40">
        <v>5</v>
      </c>
    </row>
    <row r="23" spans="1:33" s="6" customFormat="1" ht="30" customHeight="1">
      <c r="A23" s="255"/>
      <c r="B23" s="19" t="s">
        <v>129</v>
      </c>
      <c r="C23" s="10">
        <v>48</v>
      </c>
      <c r="D23" s="215">
        <v>43</v>
      </c>
      <c r="E23" s="27">
        <v>5</v>
      </c>
      <c r="F23" s="9">
        <v>0</v>
      </c>
      <c r="G23" s="8">
        <v>0</v>
      </c>
      <c r="H23" s="8">
        <v>0</v>
      </c>
      <c r="I23" s="8">
        <v>10</v>
      </c>
      <c r="J23" s="8">
        <v>6</v>
      </c>
      <c r="K23" s="8">
        <v>16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55"/>
      <c r="R23" s="18" t="str">
        <f t="shared" si="0"/>
        <v xml:space="preserve">     - w tym w ramach bonu szkoleniowego</v>
      </c>
      <c r="S23" s="8">
        <v>4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1</v>
      </c>
      <c r="AD23" s="8">
        <v>1</v>
      </c>
      <c r="AE23" s="8">
        <v>14</v>
      </c>
      <c r="AF23" s="8">
        <v>2</v>
      </c>
      <c r="AG23" s="8">
        <v>5</v>
      </c>
    </row>
    <row r="24" spans="1:33" s="15" customFormat="1" ht="30" customHeight="1">
      <c r="A24" s="254" t="s">
        <v>19</v>
      </c>
      <c r="B24" s="38" t="s">
        <v>130</v>
      </c>
      <c r="C24" s="39">
        <v>2431</v>
      </c>
      <c r="D24" s="214">
        <v>2981</v>
      </c>
      <c r="E24" s="112">
        <v>-550</v>
      </c>
      <c r="F24" s="42">
        <v>87</v>
      </c>
      <c r="G24" s="40">
        <v>58</v>
      </c>
      <c r="H24" s="40">
        <v>145</v>
      </c>
      <c r="I24" s="40">
        <v>127</v>
      </c>
      <c r="J24" s="40">
        <v>87</v>
      </c>
      <c r="K24" s="40">
        <v>214</v>
      </c>
      <c r="L24" s="40">
        <v>113</v>
      </c>
      <c r="M24" s="40">
        <v>134</v>
      </c>
      <c r="N24" s="40">
        <v>155</v>
      </c>
      <c r="O24" s="40">
        <v>225</v>
      </c>
      <c r="P24" s="185">
        <v>380</v>
      </c>
      <c r="Q24" s="254" t="str">
        <f t="shared" si="1"/>
        <v>3.</v>
      </c>
      <c r="R24" s="38" t="str">
        <f t="shared" si="0"/>
        <v>Rozpoczęcie stażu</v>
      </c>
      <c r="S24" s="40">
        <v>103</v>
      </c>
      <c r="T24" s="40">
        <v>115</v>
      </c>
      <c r="U24" s="40">
        <v>117</v>
      </c>
      <c r="V24" s="40">
        <v>103</v>
      </c>
      <c r="W24" s="40">
        <v>170</v>
      </c>
      <c r="X24" s="40">
        <v>136</v>
      </c>
      <c r="Y24" s="40">
        <v>77</v>
      </c>
      <c r="Z24" s="40">
        <v>133</v>
      </c>
      <c r="AA24" s="40">
        <v>153</v>
      </c>
      <c r="AB24" s="40">
        <v>48</v>
      </c>
      <c r="AC24" s="40">
        <v>79</v>
      </c>
      <c r="AD24" s="40">
        <v>27</v>
      </c>
      <c r="AE24" s="40">
        <v>75</v>
      </c>
      <c r="AF24" s="40">
        <v>45</v>
      </c>
      <c r="AG24" s="40">
        <v>64</v>
      </c>
    </row>
    <row r="25" spans="1:33" s="6" customFormat="1" ht="30" customHeight="1">
      <c r="A25" s="255"/>
      <c r="B25" s="19" t="s">
        <v>131</v>
      </c>
      <c r="C25" s="10">
        <v>38</v>
      </c>
      <c r="D25" s="215">
        <v>130</v>
      </c>
      <c r="E25" s="27">
        <v>-92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</v>
      </c>
      <c r="M25" s="8">
        <v>0</v>
      </c>
      <c r="N25" s="8">
        <v>1</v>
      </c>
      <c r="O25" s="8">
        <v>6</v>
      </c>
      <c r="P25" s="8">
        <v>7</v>
      </c>
      <c r="Q25" s="255"/>
      <c r="R25" s="18" t="str">
        <f t="shared" si="0"/>
        <v xml:space="preserve">     - w tym w ramach bonu stażowego</v>
      </c>
      <c r="S25" s="8">
        <v>0</v>
      </c>
      <c r="T25" s="8">
        <v>3</v>
      </c>
      <c r="U25" s="8">
        <v>0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8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14">
        <v>5</v>
      </c>
      <c r="E26" s="112">
        <v>-4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4" t="s">
        <v>24</v>
      </c>
      <c r="B27" s="38" t="s">
        <v>133</v>
      </c>
      <c r="C27" s="39">
        <v>109</v>
      </c>
      <c r="D27" s="214">
        <v>118</v>
      </c>
      <c r="E27" s="112">
        <v>-9</v>
      </c>
      <c r="F27" s="42">
        <v>0</v>
      </c>
      <c r="G27" s="40">
        <v>9</v>
      </c>
      <c r="H27" s="40">
        <v>9</v>
      </c>
      <c r="I27" s="40">
        <v>0</v>
      </c>
      <c r="J27" s="40">
        <v>1</v>
      </c>
      <c r="K27" s="40">
        <v>1</v>
      </c>
      <c r="L27" s="40">
        <v>0</v>
      </c>
      <c r="M27" s="40">
        <v>1</v>
      </c>
      <c r="N27" s="40">
        <v>0</v>
      </c>
      <c r="O27" s="40">
        <v>8</v>
      </c>
      <c r="P27" s="40">
        <v>8</v>
      </c>
      <c r="Q27" s="254" t="str">
        <f t="shared" si="1"/>
        <v>5.</v>
      </c>
      <c r="R27" s="38" t="str">
        <f t="shared" si="0"/>
        <v>Rozpoczęcie pracy społecznie użytecznej</v>
      </c>
      <c r="S27" s="40">
        <v>2</v>
      </c>
      <c r="T27" s="40">
        <v>1</v>
      </c>
      <c r="U27" s="40">
        <v>1</v>
      </c>
      <c r="V27" s="40">
        <v>13</v>
      </c>
      <c r="W27" s="40">
        <v>4</v>
      </c>
      <c r="X27" s="40">
        <v>34</v>
      </c>
      <c r="Y27" s="40">
        <v>4</v>
      </c>
      <c r="Z27" s="40">
        <v>5</v>
      </c>
      <c r="AA27" s="40">
        <v>4</v>
      </c>
      <c r="AB27" s="40">
        <v>7</v>
      </c>
      <c r="AC27" s="40">
        <v>2</v>
      </c>
      <c r="AD27" s="40">
        <v>7</v>
      </c>
      <c r="AE27" s="40">
        <v>0</v>
      </c>
      <c r="AF27" s="40">
        <v>5</v>
      </c>
      <c r="AG27" s="40">
        <v>1</v>
      </c>
    </row>
    <row r="28" spans="1:33" s="54" customFormat="1" ht="30" customHeight="1">
      <c r="A28" s="255"/>
      <c r="B28" s="19" t="s">
        <v>440</v>
      </c>
      <c r="C28" s="10">
        <v>9</v>
      </c>
      <c r="D28" s="215">
        <v>2</v>
      </c>
      <c r="E28" s="27">
        <v>7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5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57</v>
      </c>
      <c r="D29" s="216">
        <v>90</v>
      </c>
      <c r="E29" s="207">
        <v>-33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2"/>
      <c r="Q30" s="46"/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9"/>
  <sheetViews>
    <sheetView zoomScale="70" zoomScaleNormal="70" workbookViewId="0">
      <selection activeCell="AE21" sqref="AE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26. BILANS BEZROBOTNYCH POWYŻEJ 50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28184</v>
      </c>
      <c r="D6" s="8">
        <v>28994</v>
      </c>
      <c r="E6" s="11">
        <v>-810</v>
      </c>
      <c r="F6" s="9">
        <v>3078</v>
      </c>
      <c r="G6" s="8">
        <v>1049</v>
      </c>
      <c r="H6" s="8">
        <v>4127</v>
      </c>
      <c r="I6" s="8">
        <v>1743</v>
      </c>
      <c r="J6" s="8">
        <v>574</v>
      </c>
      <c r="K6" s="8">
        <v>2317</v>
      </c>
      <c r="L6" s="8">
        <v>1864</v>
      </c>
      <c r="M6" s="8">
        <v>1214</v>
      </c>
      <c r="N6" s="8">
        <v>2455</v>
      </c>
      <c r="O6" s="8">
        <v>1790</v>
      </c>
      <c r="P6" s="8">
        <v>4245</v>
      </c>
      <c r="Q6" s="48" t="str">
        <f>A6</f>
        <v>1.</v>
      </c>
      <c r="R6" s="18" t="str">
        <f>B6</f>
        <v>Bezrobotni według stanu w końcu miesiąca poprzedniego</v>
      </c>
      <c r="S6" s="8">
        <v>945</v>
      </c>
      <c r="T6" s="8">
        <v>879</v>
      </c>
      <c r="U6" s="8">
        <v>809</v>
      </c>
      <c r="V6" s="8">
        <v>638</v>
      </c>
      <c r="W6" s="8">
        <v>2778</v>
      </c>
      <c r="X6" s="8">
        <v>957</v>
      </c>
      <c r="Y6" s="8">
        <v>637</v>
      </c>
      <c r="Z6" s="8">
        <v>1287</v>
      </c>
      <c r="AA6" s="8">
        <v>732</v>
      </c>
      <c r="AB6" s="8">
        <v>636</v>
      </c>
      <c r="AC6" s="8">
        <v>656</v>
      </c>
      <c r="AD6" s="8">
        <v>1055</v>
      </c>
      <c r="AE6" s="8">
        <v>689</v>
      </c>
      <c r="AF6" s="8">
        <v>622</v>
      </c>
      <c r="AG6" s="8">
        <v>1097</v>
      </c>
    </row>
    <row r="7" spans="1:33" s="15" customFormat="1" ht="30" customHeight="1">
      <c r="A7" s="254" t="s">
        <v>17</v>
      </c>
      <c r="B7" s="38" t="s">
        <v>82</v>
      </c>
      <c r="C7" s="39">
        <v>2296</v>
      </c>
      <c r="D7" s="40">
        <v>2201</v>
      </c>
      <c r="E7" s="41">
        <v>95</v>
      </c>
      <c r="F7" s="42">
        <v>255</v>
      </c>
      <c r="G7" s="40">
        <v>92</v>
      </c>
      <c r="H7" s="40">
        <v>347</v>
      </c>
      <c r="I7" s="40">
        <v>165</v>
      </c>
      <c r="J7" s="40">
        <v>118</v>
      </c>
      <c r="K7" s="40">
        <v>283</v>
      </c>
      <c r="L7" s="40">
        <v>182</v>
      </c>
      <c r="M7" s="40">
        <v>119</v>
      </c>
      <c r="N7" s="40">
        <v>166</v>
      </c>
      <c r="O7" s="40">
        <v>89</v>
      </c>
      <c r="P7" s="40">
        <v>255</v>
      </c>
      <c r="Q7" s="254" t="str">
        <f>A7</f>
        <v>2.</v>
      </c>
      <c r="R7" s="38" t="str">
        <f t="shared" ref="R7:R31" si="0">B7</f>
        <v>Bezrobotni zarejestrowani w miesiącu</v>
      </c>
      <c r="S7" s="40">
        <v>109</v>
      </c>
      <c r="T7" s="40">
        <v>52</v>
      </c>
      <c r="U7" s="40">
        <v>58</v>
      </c>
      <c r="V7" s="40">
        <v>46</v>
      </c>
      <c r="W7" s="40">
        <v>232</v>
      </c>
      <c r="X7" s="40">
        <v>106</v>
      </c>
      <c r="Y7" s="40">
        <v>42</v>
      </c>
      <c r="Z7" s="40">
        <v>97</v>
      </c>
      <c r="AA7" s="40">
        <v>43</v>
      </c>
      <c r="AB7" s="40">
        <v>53</v>
      </c>
      <c r="AC7" s="40">
        <v>55</v>
      </c>
      <c r="AD7" s="40">
        <v>66</v>
      </c>
      <c r="AE7" s="40">
        <v>38</v>
      </c>
      <c r="AF7" s="40">
        <v>29</v>
      </c>
      <c r="AG7" s="40">
        <v>84</v>
      </c>
    </row>
    <row r="8" spans="1:33" s="6" customFormat="1" ht="30" customHeight="1">
      <c r="A8" s="256"/>
      <c r="B8" s="18" t="s">
        <v>83</v>
      </c>
      <c r="C8" s="10">
        <v>148</v>
      </c>
      <c r="D8" s="8">
        <v>144</v>
      </c>
      <c r="E8" s="27">
        <v>4</v>
      </c>
      <c r="F8" s="9">
        <v>30</v>
      </c>
      <c r="G8" s="8">
        <v>8</v>
      </c>
      <c r="H8" s="8">
        <v>38</v>
      </c>
      <c r="I8" s="8">
        <v>8</v>
      </c>
      <c r="J8" s="8">
        <v>1</v>
      </c>
      <c r="K8" s="8">
        <v>9</v>
      </c>
      <c r="L8" s="8">
        <v>10</v>
      </c>
      <c r="M8" s="8">
        <v>14</v>
      </c>
      <c r="N8" s="8">
        <v>14</v>
      </c>
      <c r="O8" s="8">
        <v>5</v>
      </c>
      <c r="P8" s="8">
        <v>19</v>
      </c>
      <c r="Q8" s="256"/>
      <c r="R8" s="18" t="str">
        <f t="shared" si="0"/>
        <v>po raz pierwszy</v>
      </c>
      <c r="S8" s="8">
        <v>3</v>
      </c>
      <c r="T8" s="8">
        <v>3</v>
      </c>
      <c r="U8" s="8">
        <v>2</v>
      </c>
      <c r="V8" s="8">
        <v>3</v>
      </c>
      <c r="W8" s="8">
        <v>10</v>
      </c>
      <c r="X8" s="8">
        <v>3</v>
      </c>
      <c r="Y8" s="8">
        <v>3</v>
      </c>
      <c r="Z8" s="8">
        <v>12</v>
      </c>
      <c r="AA8" s="8">
        <v>1</v>
      </c>
      <c r="AB8" s="8">
        <v>1</v>
      </c>
      <c r="AC8" s="8">
        <v>3</v>
      </c>
      <c r="AD8" s="8">
        <v>6</v>
      </c>
      <c r="AE8" s="8">
        <v>3</v>
      </c>
      <c r="AF8" s="8">
        <v>3</v>
      </c>
      <c r="AG8" s="8">
        <v>2</v>
      </c>
    </row>
    <row r="9" spans="1:33" s="157" customFormat="1" ht="30" customHeight="1">
      <c r="A9" s="256"/>
      <c r="B9" s="156" t="s">
        <v>84</v>
      </c>
      <c r="C9" s="10">
        <v>2148</v>
      </c>
      <c r="D9" s="8">
        <v>2057</v>
      </c>
      <c r="E9" s="27">
        <v>91</v>
      </c>
      <c r="F9" s="9">
        <v>225</v>
      </c>
      <c r="G9" s="8">
        <v>84</v>
      </c>
      <c r="H9" s="8">
        <v>309</v>
      </c>
      <c r="I9" s="8">
        <v>157</v>
      </c>
      <c r="J9" s="8">
        <v>117</v>
      </c>
      <c r="K9" s="8">
        <v>274</v>
      </c>
      <c r="L9" s="8">
        <v>172</v>
      </c>
      <c r="M9" s="8">
        <v>105</v>
      </c>
      <c r="N9" s="8">
        <v>152</v>
      </c>
      <c r="O9" s="8">
        <v>84</v>
      </c>
      <c r="P9" s="8">
        <v>236</v>
      </c>
      <c r="Q9" s="256"/>
      <c r="R9" s="156" t="str">
        <f t="shared" si="0"/>
        <v>po raz kolejny</v>
      </c>
      <c r="S9" s="8">
        <v>106</v>
      </c>
      <c r="T9" s="8">
        <v>49</v>
      </c>
      <c r="U9" s="8">
        <v>56</v>
      </c>
      <c r="V9" s="8">
        <v>43</v>
      </c>
      <c r="W9" s="8">
        <v>222</v>
      </c>
      <c r="X9" s="8">
        <v>103</v>
      </c>
      <c r="Y9" s="8">
        <v>39</v>
      </c>
      <c r="Z9" s="8">
        <v>85</v>
      </c>
      <c r="AA9" s="8">
        <v>42</v>
      </c>
      <c r="AB9" s="8">
        <v>52</v>
      </c>
      <c r="AC9" s="8">
        <v>52</v>
      </c>
      <c r="AD9" s="8">
        <v>60</v>
      </c>
      <c r="AE9" s="8">
        <v>35</v>
      </c>
      <c r="AF9" s="8">
        <v>26</v>
      </c>
      <c r="AG9" s="8">
        <v>82</v>
      </c>
    </row>
    <row r="10" spans="1:33" s="157" customFormat="1" ht="30" customHeight="1">
      <c r="A10" s="256"/>
      <c r="B10" s="156" t="s">
        <v>85</v>
      </c>
      <c r="C10" s="158">
        <v>1</v>
      </c>
      <c r="D10" s="8">
        <v>3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33</v>
      </c>
      <c r="D11" s="8">
        <v>44</v>
      </c>
      <c r="E11" s="11">
        <v>-11</v>
      </c>
      <c r="F11" s="9">
        <v>2</v>
      </c>
      <c r="G11" s="8">
        <v>8</v>
      </c>
      <c r="H11" s="8">
        <v>10</v>
      </c>
      <c r="I11" s="8">
        <v>14</v>
      </c>
      <c r="J11" s="8">
        <v>2</v>
      </c>
      <c r="K11" s="8">
        <v>16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3</v>
      </c>
      <c r="X11" s="8">
        <v>0</v>
      </c>
      <c r="Y11" s="8">
        <v>0</v>
      </c>
      <c r="Z11" s="8">
        <v>1</v>
      </c>
      <c r="AA11" s="8">
        <v>1</v>
      </c>
      <c r="AB11" s="8">
        <v>1</v>
      </c>
      <c r="AC11" s="8">
        <v>1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56"/>
      <c r="B12" s="18" t="s">
        <v>87</v>
      </c>
      <c r="C12" s="10">
        <v>121</v>
      </c>
      <c r="D12" s="8">
        <v>261</v>
      </c>
      <c r="E12" s="11">
        <v>-140</v>
      </c>
      <c r="F12" s="9">
        <v>1</v>
      </c>
      <c r="G12" s="8">
        <v>0</v>
      </c>
      <c r="H12" s="8">
        <v>1</v>
      </c>
      <c r="I12" s="8">
        <v>0</v>
      </c>
      <c r="J12" s="8">
        <v>20</v>
      </c>
      <c r="K12" s="8">
        <v>20</v>
      </c>
      <c r="L12" s="8">
        <v>19</v>
      </c>
      <c r="M12" s="8">
        <v>10</v>
      </c>
      <c r="N12" s="8">
        <v>0</v>
      </c>
      <c r="O12" s="8">
        <v>1</v>
      </c>
      <c r="P12" s="8">
        <v>1</v>
      </c>
      <c r="Q12" s="256"/>
      <c r="R12" s="18" t="str">
        <f t="shared" si="0"/>
        <v>po stażu</v>
      </c>
      <c r="S12" s="8">
        <v>3</v>
      </c>
      <c r="T12" s="8">
        <v>3</v>
      </c>
      <c r="U12" s="8">
        <v>0</v>
      </c>
      <c r="V12" s="8">
        <v>5</v>
      </c>
      <c r="W12" s="8">
        <v>14</v>
      </c>
      <c r="X12" s="8">
        <v>14</v>
      </c>
      <c r="Y12" s="8">
        <v>3</v>
      </c>
      <c r="Z12" s="8">
        <v>6</v>
      </c>
      <c r="AA12" s="8">
        <v>11</v>
      </c>
      <c r="AB12" s="8">
        <v>6</v>
      </c>
      <c r="AC12" s="8">
        <v>0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256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69</v>
      </c>
      <c r="D14" s="8">
        <v>56</v>
      </c>
      <c r="E14" s="11">
        <v>13</v>
      </c>
      <c r="F14" s="9">
        <v>7</v>
      </c>
      <c r="G14" s="8">
        <v>0</v>
      </c>
      <c r="H14" s="8">
        <v>7</v>
      </c>
      <c r="I14" s="8">
        <v>13</v>
      </c>
      <c r="J14" s="8">
        <v>21</v>
      </c>
      <c r="K14" s="8">
        <v>34</v>
      </c>
      <c r="L14" s="8">
        <v>7</v>
      </c>
      <c r="M14" s="8">
        <v>12</v>
      </c>
      <c r="N14" s="8">
        <v>4</v>
      </c>
      <c r="O14" s="8">
        <v>1</v>
      </c>
      <c r="P14" s="8">
        <v>5</v>
      </c>
      <c r="Q14" s="256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2</v>
      </c>
      <c r="AA14" s="8">
        <v>0</v>
      </c>
      <c r="AB14" s="8">
        <v>1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38</v>
      </c>
      <c r="D15" s="8">
        <v>14</v>
      </c>
      <c r="E15" s="11">
        <v>24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8</v>
      </c>
      <c r="M15" s="8">
        <v>2</v>
      </c>
      <c r="N15" s="8">
        <v>0</v>
      </c>
      <c r="O15" s="8">
        <v>7</v>
      </c>
      <c r="P15" s="8">
        <v>7</v>
      </c>
      <c r="Q15" s="255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1</v>
      </c>
      <c r="W15" s="8">
        <v>0</v>
      </c>
      <c r="X15" s="8">
        <v>4</v>
      </c>
      <c r="Y15" s="8">
        <v>1</v>
      </c>
      <c r="Z15" s="8">
        <v>7</v>
      </c>
      <c r="AA15" s="8">
        <v>1</v>
      </c>
      <c r="AB15" s="8">
        <v>2</v>
      </c>
      <c r="AC15" s="8">
        <v>1</v>
      </c>
      <c r="AD15" s="8">
        <v>0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3301</v>
      </c>
      <c r="D16" s="40">
        <v>3011</v>
      </c>
      <c r="E16" s="41">
        <v>290</v>
      </c>
      <c r="F16" s="42">
        <v>357</v>
      </c>
      <c r="G16" s="40">
        <v>114</v>
      </c>
      <c r="H16" s="40">
        <v>471</v>
      </c>
      <c r="I16" s="40">
        <v>169</v>
      </c>
      <c r="J16" s="40">
        <v>102</v>
      </c>
      <c r="K16" s="40">
        <v>271</v>
      </c>
      <c r="L16" s="40">
        <v>270</v>
      </c>
      <c r="M16" s="40">
        <v>173</v>
      </c>
      <c r="N16" s="40">
        <v>181</v>
      </c>
      <c r="O16" s="40">
        <v>146</v>
      </c>
      <c r="P16" s="40">
        <v>327</v>
      </c>
      <c r="Q16" s="30" t="str">
        <f>A16</f>
        <v>3.</v>
      </c>
      <c r="R16" s="38" t="str">
        <f t="shared" si="0"/>
        <v>Osoby wyłączone z ewidencji bezrobotnych w miesiącu</v>
      </c>
      <c r="S16" s="40">
        <v>125</v>
      </c>
      <c r="T16" s="40">
        <v>115</v>
      </c>
      <c r="U16" s="40">
        <v>103</v>
      </c>
      <c r="V16" s="40">
        <v>84</v>
      </c>
      <c r="W16" s="40">
        <v>278</v>
      </c>
      <c r="X16" s="40">
        <v>110</v>
      </c>
      <c r="Y16" s="40">
        <v>91</v>
      </c>
      <c r="Z16" s="40">
        <v>179</v>
      </c>
      <c r="AA16" s="40">
        <v>69</v>
      </c>
      <c r="AB16" s="40">
        <v>100</v>
      </c>
      <c r="AC16" s="40">
        <v>107</v>
      </c>
      <c r="AD16" s="40">
        <v>144</v>
      </c>
      <c r="AE16" s="40">
        <v>87</v>
      </c>
      <c r="AF16" s="40">
        <v>70</v>
      </c>
      <c r="AG16" s="40">
        <v>127</v>
      </c>
    </row>
    <row r="17" spans="1:33" s="6" customFormat="1" ht="30" customHeight="1">
      <c r="A17" s="30" t="s">
        <v>103</v>
      </c>
      <c r="B17" s="18" t="s">
        <v>101</v>
      </c>
      <c r="C17" s="10">
        <v>1658</v>
      </c>
      <c r="D17" s="8">
        <v>1329</v>
      </c>
      <c r="E17" s="11">
        <v>329</v>
      </c>
      <c r="F17" s="9">
        <v>149</v>
      </c>
      <c r="G17" s="8">
        <v>54</v>
      </c>
      <c r="H17" s="8">
        <v>203</v>
      </c>
      <c r="I17" s="8">
        <v>93</v>
      </c>
      <c r="J17" s="8">
        <v>49</v>
      </c>
      <c r="K17" s="8">
        <v>142</v>
      </c>
      <c r="L17" s="8">
        <v>95</v>
      </c>
      <c r="M17" s="8">
        <v>80</v>
      </c>
      <c r="N17" s="8">
        <v>89</v>
      </c>
      <c r="O17" s="8">
        <v>88</v>
      </c>
      <c r="P17" s="8">
        <v>177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65</v>
      </c>
      <c r="T17" s="8">
        <v>61</v>
      </c>
      <c r="U17" s="8">
        <v>59</v>
      </c>
      <c r="V17" s="8">
        <v>42</v>
      </c>
      <c r="W17" s="8">
        <v>135</v>
      </c>
      <c r="X17" s="8">
        <v>46</v>
      </c>
      <c r="Y17" s="8">
        <v>47</v>
      </c>
      <c r="Z17" s="8">
        <v>87</v>
      </c>
      <c r="AA17" s="8">
        <v>44</v>
      </c>
      <c r="AB17" s="8">
        <v>61</v>
      </c>
      <c r="AC17" s="8">
        <v>66</v>
      </c>
      <c r="AD17" s="8">
        <v>67</v>
      </c>
      <c r="AE17" s="8">
        <v>59</v>
      </c>
      <c r="AF17" s="8">
        <v>48</v>
      </c>
      <c r="AG17" s="8">
        <v>74</v>
      </c>
    </row>
    <row r="18" spans="1:33" s="6" customFormat="1" ht="30" customHeight="1">
      <c r="A18" s="30"/>
      <c r="B18" s="18" t="s">
        <v>114</v>
      </c>
      <c r="C18" s="10">
        <v>1162</v>
      </c>
      <c r="D18" s="8">
        <v>962</v>
      </c>
      <c r="E18" s="11">
        <v>200</v>
      </c>
      <c r="F18" s="9">
        <v>138</v>
      </c>
      <c r="G18" s="8">
        <v>29</v>
      </c>
      <c r="H18" s="8">
        <v>167</v>
      </c>
      <c r="I18" s="8">
        <v>64</v>
      </c>
      <c r="J18" s="8">
        <v>35</v>
      </c>
      <c r="K18" s="8">
        <v>99</v>
      </c>
      <c r="L18" s="8">
        <v>85</v>
      </c>
      <c r="M18" s="8">
        <v>72</v>
      </c>
      <c r="N18" s="8">
        <v>70</v>
      </c>
      <c r="O18" s="8">
        <v>45</v>
      </c>
      <c r="P18" s="8">
        <v>115</v>
      </c>
      <c r="Q18" s="30"/>
      <c r="R18" s="18" t="str">
        <f t="shared" si="0"/>
        <v>praca niesubsydiowana</v>
      </c>
      <c r="S18" s="8">
        <v>41</v>
      </c>
      <c r="T18" s="8">
        <v>55</v>
      </c>
      <c r="U18" s="8">
        <v>32</v>
      </c>
      <c r="V18" s="8">
        <v>31</v>
      </c>
      <c r="W18" s="8">
        <v>82</v>
      </c>
      <c r="X18" s="8">
        <v>30</v>
      </c>
      <c r="Y18" s="8">
        <v>38</v>
      </c>
      <c r="Z18" s="8">
        <v>53</v>
      </c>
      <c r="AA18" s="8">
        <v>23</v>
      </c>
      <c r="AB18" s="8">
        <v>37</v>
      </c>
      <c r="AC18" s="8">
        <v>41</v>
      </c>
      <c r="AD18" s="8">
        <v>43</v>
      </c>
      <c r="AE18" s="8">
        <v>33</v>
      </c>
      <c r="AF18" s="8">
        <v>35</v>
      </c>
      <c r="AG18" s="8">
        <v>50</v>
      </c>
    </row>
    <row r="19" spans="1:33" s="6" customFormat="1" ht="30" customHeight="1">
      <c r="A19" s="30"/>
      <c r="B19" s="18" t="s">
        <v>115</v>
      </c>
      <c r="C19" s="10">
        <v>496</v>
      </c>
      <c r="D19" s="8">
        <v>367</v>
      </c>
      <c r="E19" s="11">
        <v>129</v>
      </c>
      <c r="F19" s="9">
        <v>11</v>
      </c>
      <c r="G19" s="8">
        <v>25</v>
      </c>
      <c r="H19" s="8">
        <v>36</v>
      </c>
      <c r="I19" s="8">
        <v>29</v>
      </c>
      <c r="J19" s="8">
        <v>14</v>
      </c>
      <c r="K19" s="8">
        <v>43</v>
      </c>
      <c r="L19" s="8">
        <v>10</v>
      </c>
      <c r="M19" s="8">
        <v>8</v>
      </c>
      <c r="N19" s="8">
        <v>19</v>
      </c>
      <c r="O19" s="8">
        <v>43</v>
      </c>
      <c r="P19" s="8">
        <v>62</v>
      </c>
      <c r="Q19" s="30"/>
      <c r="R19" s="18" t="str">
        <f t="shared" si="0"/>
        <v>praca subsydiowana</v>
      </c>
      <c r="S19" s="8">
        <v>24</v>
      </c>
      <c r="T19" s="8">
        <v>6</v>
      </c>
      <c r="U19" s="8">
        <v>27</v>
      </c>
      <c r="V19" s="8">
        <v>11</v>
      </c>
      <c r="W19" s="8">
        <v>53</v>
      </c>
      <c r="X19" s="8">
        <v>16</v>
      </c>
      <c r="Y19" s="8">
        <v>9</v>
      </c>
      <c r="Z19" s="8">
        <v>34</v>
      </c>
      <c r="AA19" s="8">
        <v>21</v>
      </c>
      <c r="AB19" s="8">
        <v>24</v>
      </c>
      <c r="AC19" s="8">
        <v>25</v>
      </c>
      <c r="AD19" s="8">
        <v>24</v>
      </c>
      <c r="AE19" s="8">
        <v>26</v>
      </c>
      <c r="AF19" s="8">
        <v>13</v>
      </c>
      <c r="AG19" s="8">
        <v>24</v>
      </c>
    </row>
    <row r="20" spans="1:33" s="6" customFormat="1" ht="30" customHeight="1">
      <c r="A20" s="30" t="s">
        <v>104</v>
      </c>
      <c r="B20" s="18" t="s">
        <v>102</v>
      </c>
      <c r="C20" s="10">
        <v>481</v>
      </c>
      <c r="D20" s="8">
        <v>495</v>
      </c>
      <c r="E20" s="11">
        <v>-14</v>
      </c>
      <c r="F20" s="9">
        <v>17</v>
      </c>
      <c r="G20" s="8">
        <v>13</v>
      </c>
      <c r="H20" s="8">
        <v>30</v>
      </c>
      <c r="I20" s="8">
        <v>25</v>
      </c>
      <c r="J20" s="8">
        <v>30</v>
      </c>
      <c r="K20" s="8">
        <v>55</v>
      </c>
      <c r="L20" s="8">
        <v>22</v>
      </c>
      <c r="M20" s="8">
        <v>27</v>
      </c>
      <c r="N20" s="8">
        <v>38</v>
      </c>
      <c r="O20" s="8">
        <v>30</v>
      </c>
      <c r="P20" s="8">
        <v>68</v>
      </c>
      <c r="Q20" s="30" t="str">
        <f t="shared" si="1"/>
        <v>3b.</v>
      </c>
      <c r="R20" s="18" t="str">
        <f t="shared" si="0"/>
        <v>rozpoczęcie innych form aktywizacji*</v>
      </c>
      <c r="S20" s="8">
        <v>27</v>
      </c>
      <c r="T20" s="8">
        <v>12</v>
      </c>
      <c r="U20" s="8">
        <v>18</v>
      </c>
      <c r="V20" s="8">
        <v>14</v>
      </c>
      <c r="W20" s="8">
        <v>25</v>
      </c>
      <c r="X20" s="8">
        <v>26</v>
      </c>
      <c r="Y20" s="8">
        <v>20</v>
      </c>
      <c r="Z20" s="8">
        <v>44</v>
      </c>
      <c r="AA20" s="8">
        <v>13</v>
      </c>
      <c r="AB20" s="8">
        <v>17</v>
      </c>
      <c r="AC20" s="8">
        <v>13</v>
      </c>
      <c r="AD20" s="8">
        <v>27</v>
      </c>
      <c r="AE20" s="8">
        <v>9</v>
      </c>
      <c r="AF20" s="8">
        <v>1</v>
      </c>
      <c r="AG20" s="8">
        <v>13</v>
      </c>
    </row>
    <row r="21" spans="1:33" s="6" customFormat="1" ht="56.25">
      <c r="A21" s="30" t="s">
        <v>105</v>
      </c>
      <c r="B21" s="18" t="s">
        <v>438</v>
      </c>
      <c r="C21" s="10">
        <v>54</v>
      </c>
      <c r="D21" s="8">
        <v>66</v>
      </c>
      <c r="E21" s="11">
        <v>-12</v>
      </c>
      <c r="F21" s="9">
        <v>12</v>
      </c>
      <c r="G21" s="8">
        <v>2</v>
      </c>
      <c r="H21" s="8">
        <v>14</v>
      </c>
      <c r="I21" s="8">
        <v>1</v>
      </c>
      <c r="J21" s="8">
        <v>1</v>
      </c>
      <c r="K21" s="8">
        <v>2</v>
      </c>
      <c r="L21" s="8">
        <v>2</v>
      </c>
      <c r="M21" s="8">
        <v>0</v>
      </c>
      <c r="N21" s="8">
        <v>8</v>
      </c>
      <c r="O21" s="8">
        <v>3</v>
      </c>
      <c r="P21" s="8">
        <v>11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</v>
      </c>
      <c r="T21" s="8">
        <v>4</v>
      </c>
      <c r="U21" s="8">
        <v>0</v>
      </c>
      <c r="V21" s="8">
        <v>4</v>
      </c>
      <c r="W21" s="8">
        <v>0</v>
      </c>
      <c r="X21" s="8">
        <v>7</v>
      </c>
      <c r="Y21" s="8">
        <v>0</v>
      </c>
      <c r="Z21" s="8">
        <v>0</v>
      </c>
      <c r="AA21" s="8">
        <v>0</v>
      </c>
      <c r="AB21" s="8">
        <v>3</v>
      </c>
      <c r="AC21" s="8">
        <v>2</v>
      </c>
      <c r="AD21" s="8">
        <v>0</v>
      </c>
      <c r="AE21" s="8">
        <v>2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382</v>
      </c>
      <c r="D23" s="8">
        <v>388</v>
      </c>
      <c r="E23" s="11">
        <v>-6</v>
      </c>
      <c r="F23" s="9">
        <v>74</v>
      </c>
      <c r="G23" s="8">
        <v>20</v>
      </c>
      <c r="H23" s="8">
        <v>94</v>
      </c>
      <c r="I23" s="8">
        <v>14</v>
      </c>
      <c r="J23" s="8">
        <v>4</v>
      </c>
      <c r="K23" s="8">
        <v>18</v>
      </c>
      <c r="L23" s="8">
        <v>36</v>
      </c>
      <c r="M23" s="8">
        <v>26</v>
      </c>
      <c r="N23" s="8">
        <v>16</v>
      </c>
      <c r="O23" s="8">
        <v>7</v>
      </c>
      <c r="P23" s="8">
        <v>23</v>
      </c>
      <c r="Q23" s="30" t="str">
        <f t="shared" si="1"/>
        <v>3e.</v>
      </c>
      <c r="R23" s="18" t="str">
        <f t="shared" si="0"/>
        <v>niepotwierdzenie gotowości do pracy</v>
      </c>
      <c r="S23" s="8">
        <v>7</v>
      </c>
      <c r="T23" s="8">
        <v>16</v>
      </c>
      <c r="U23" s="8">
        <v>9</v>
      </c>
      <c r="V23" s="8">
        <v>11</v>
      </c>
      <c r="W23" s="8">
        <v>58</v>
      </c>
      <c r="X23" s="8">
        <v>10</v>
      </c>
      <c r="Y23" s="8">
        <v>4</v>
      </c>
      <c r="Z23" s="8">
        <v>14</v>
      </c>
      <c r="AA23" s="8">
        <v>3</v>
      </c>
      <c r="AB23" s="8">
        <v>4</v>
      </c>
      <c r="AC23" s="8">
        <v>5</v>
      </c>
      <c r="AD23" s="8">
        <v>19</v>
      </c>
      <c r="AE23" s="8">
        <v>4</v>
      </c>
      <c r="AF23" s="8">
        <v>5</v>
      </c>
      <c r="AG23" s="8">
        <v>16</v>
      </c>
    </row>
    <row r="24" spans="1:33" s="6" customFormat="1" ht="30" customHeight="1">
      <c r="A24" s="30" t="s">
        <v>108</v>
      </c>
      <c r="B24" s="18" t="s">
        <v>94</v>
      </c>
      <c r="C24" s="10">
        <v>189</v>
      </c>
      <c r="D24" s="8">
        <v>132</v>
      </c>
      <c r="E24" s="11">
        <v>57</v>
      </c>
      <c r="F24" s="9">
        <v>22</v>
      </c>
      <c r="G24" s="8">
        <v>7</v>
      </c>
      <c r="H24" s="8">
        <v>29</v>
      </c>
      <c r="I24" s="8">
        <v>12</v>
      </c>
      <c r="J24" s="8">
        <v>10</v>
      </c>
      <c r="K24" s="8">
        <v>22</v>
      </c>
      <c r="L24" s="8">
        <v>10</v>
      </c>
      <c r="M24" s="8">
        <v>21</v>
      </c>
      <c r="N24" s="8">
        <v>8</v>
      </c>
      <c r="O24" s="8">
        <v>8</v>
      </c>
      <c r="P24" s="178">
        <v>16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11</v>
      </c>
      <c r="T24" s="8">
        <v>3</v>
      </c>
      <c r="U24" s="8">
        <v>7</v>
      </c>
      <c r="V24" s="8">
        <v>2</v>
      </c>
      <c r="W24" s="8">
        <v>11</v>
      </c>
      <c r="X24" s="8">
        <v>12</v>
      </c>
      <c r="Y24" s="8">
        <v>8</v>
      </c>
      <c r="Z24" s="8">
        <v>9</v>
      </c>
      <c r="AA24" s="8">
        <v>2</v>
      </c>
      <c r="AB24" s="8">
        <v>2</v>
      </c>
      <c r="AC24" s="8">
        <v>4</v>
      </c>
      <c r="AD24" s="8">
        <v>9</v>
      </c>
      <c r="AE24" s="8">
        <v>3</v>
      </c>
      <c r="AF24" s="8">
        <v>7</v>
      </c>
      <c r="AG24" s="8">
        <v>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93</v>
      </c>
      <c r="D26" s="8">
        <v>109</v>
      </c>
      <c r="E26" s="11">
        <v>-16</v>
      </c>
      <c r="F26" s="9">
        <v>19</v>
      </c>
      <c r="G26" s="8">
        <v>2</v>
      </c>
      <c r="H26" s="8">
        <v>21</v>
      </c>
      <c r="I26" s="8">
        <v>8</v>
      </c>
      <c r="J26" s="8">
        <v>2</v>
      </c>
      <c r="K26" s="8">
        <v>10</v>
      </c>
      <c r="L26" s="8">
        <v>7</v>
      </c>
      <c r="M26" s="8">
        <v>6</v>
      </c>
      <c r="N26" s="8">
        <v>4</v>
      </c>
      <c r="O26" s="8">
        <v>4</v>
      </c>
      <c r="P26" s="8">
        <v>8</v>
      </c>
      <c r="Q26" s="30" t="str">
        <f t="shared" si="1"/>
        <v>3h.</v>
      </c>
      <c r="R26" s="18" t="str">
        <f t="shared" si="0"/>
        <v>osiągnięcie wieku emerytalnego</v>
      </c>
      <c r="S26" s="8">
        <v>3</v>
      </c>
      <c r="T26" s="8">
        <v>2</v>
      </c>
      <c r="U26" s="8">
        <v>4</v>
      </c>
      <c r="V26" s="8">
        <v>2</v>
      </c>
      <c r="W26" s="8">
        <v>10</v>
      </c>
      <c r="X26" s="8">
        <v>1</v>
      </c>
      <c r="Y26" s="8">
        <v>2</v>
      </c>
      <c r="Z26" s="8">
        <v>1</v>
      </c>
      <c r="AA26" s="8">
        <v>2</v>
      </c>
      <c r="AB26" s="8">
        <v>3</v>
      </c>
      <c r="AC26" s="8">
        <v>2</v>
      </c>
      <c r="AD26" s="8">
        <v>4</v>
      </c>
      <c r="AE26" s="8">
        <v>2</v>
      </c>
      <c r="AF26" s="8">
        <v>2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57</v>
      </c>
      <c r="D27" s="8">
        <v>67</v>
      </c>
      <c r="E27" s="11">
        <v>-10</v>
      </c>
      <c r="F27" s="9">
        <v>8</v>
      </c>
      <c r="G27" s="8">
        <v>2</v>
      </c>
      <c r="H27" s="8">
        <v>10</v>
      </c>
      <c r="I27" s="8">
        <v>2</v>
      </c>
      <c r="J27" s="8">
        <v>0</v>
      </c>
      <c r="K27" s="8">
        <v>2</v>
      </c>
      <c r="L27" s="8">
        <v>0</v>
      </c>
      <c r="M27" s="8">
        <v>3</v>
      </c>
      <c r="N27" s="8">
        <v>3</v>
      </c>
      <c r="O27" s="8">
        <v>2</v>
      </c>
      <c r="P27" s="8">
        <v>5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4</v>
      </c>
      <c r="U27" s="8">
        <v>2</v>
      </c>
      <c r="V27" s="8">
        <v>0</v>
      </c>
      <c r="W27" s="8">
        <v>9</v>
      </c>
      <c r="X27" s="8">
        <v>0</v>
      </c>
      <c r="Y27" s="8">
        <v>2</v>
      </c>
      <c r="Z27" s="8">
        <v>2</v>
      </c>
      <c r="AA27" s="8">
        <v>2</v>
      </c>
      <c r="AB27" s="8">
        <v>1</v>
      </c>
      <c r="AC27" s="8">
        <v>3</v>
      </c>
      <c r="AD27" s="8">
        <v>3</v>
      </c>
      <c r="AE27" s="8">
        <v>2</v>
      </c>
      <c r="AF27" s="8">
        <v>1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153</v>
      </c>
      <c r="D28" s="8">
        <v>148</v>
      </c>
      <c r="E28" s="11">
        <v>5</v>
      </c>
      <c r="F28" s="9">
        <v>30</v>
      </c>
      <c r="G28" s="8">
        <v>7</v>
      </c>
      <c r="H28" s="8">
        <v>37</v>
      </c>
      <c r="I28" s="8">
        <v>2</v>
      </c>
      <c r="J28" s="8">
        <v>0</v>
      </c>
      <c r="K28" s="8">
        <v>2</v>
      </c>
      <c r="L28" s="8">
        <v>16</v>
      </c>
      <c r="M28" s="8">
        <v>6</v>
      </c>
      <c r="N28" s="8">
        <v>5</v>
      </c>
      <c r="O28" s="8">
        <v>1</v>
      </c>
      <c r="P28" s="8">
        <v>6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10</v>
      </c>
      <c r="U28" s="8">
        <v>1</v>
      </c>
      <c r="V28" s="8">
        <v>2</v>
      </c>
      <c r="W28" s="8">
        <v>17</v>
      </c>
      <c r="X28" s="8">
        <v>2</v>
      </c>
      <c r="Y28" s="8">
        <v>2</v>
      </c>
      <c r="Z28" s="8">
        <v>13</v>
      </c>
      <c r="AA28" s="8">
        <v>0</v>
      </c>
      <c r="AB28" s="8">
        <v>6</v>
      </c>
      <c r="AC28" s="8">
        <v>6</v>
      </c>
      <c r="AD28" s="8">
        <v>10</v>
      </c>
      <c r="AE28" s="8">
        <v>4</v>
      </c>
      <c r="AF28" s="8">
        <v>3</v>
      </c>
      <c r="AG28" s="8">
        <v>9</v>
      </c>
    </row>
    <row r="29" spans="1:33" s="6" customFormat="1" ht="30" customHeight="1">
      <c r="A29" s="31" t="s">
        <v>126</v>
      </c>
      <c r="B29" s="18" t="s">
        <v>99</v>
      </c>
      <c r="C29" s="10">
        <v>234</v>
      </c>
      <c r="D29" s="8">
        <v>277</v>
      </c>
      <c r="E29" s="11">
        <v>-43</v>
      </c>
      <c r="F29" s="9">
        <v>26</v>
      </c>
      <c r="G29" s="8">
        <v>7</v>
      </c>
      <c r="H29" s="8">
        <v>33</v>
      </c>
      <c r="I29" s="8">
        <v>12</v>
      </c>
      <c r="J29" s="8">
        <v>6</v>
      </c>
      <c r="K29" s="8">
        <v>18</v>
      </c>
      <c r="L29" s="8">
        <v>82</v>
      </c>
      <c r="M29" s="8">
        <v>4</v>
      </c>
      <c r="N29" s="8">
        <v>10</v>
      </c>
      <c r="O29" s="8">
        <v>3</v>
      </c>
      <c r="P29" s="8">
        <v>13</v>
      </c>
      <c r="Q29" s="31" t="str">
        <f t="shared" si="1"/>
        <v>3k.</v>
      </c>
      <c r="R29" s="18" t="str">
        <f t="shared" si="0"/>
        <v xml:space="preserve">inne przyczyny </v>
      </c>
      <c r="S29" s="8">
        <v>9</v>
      </c>
      <c r="T29" s="8">
        <v>3</v>
      </c>
      <c r="U29" s="8">
        <v>3</v>
      </c>
      <c r="V29" s="8">
        <v>7</v>
      </c>
      <c r="W29" s="8">
        <v>13</v>
      </c>
      <c r="X29" s="8">
        <v>6</v>
      </c>
      <c r="Y29" s="8">
        <v>6</v>
      </c>
      <c r="Z29" s="8">
        <v>9</v>
      </c>
      <c r="AA29" s="8">
        <v>3</v>
      </c>
      <c r="AB29" s="8">
        <v>3</v>
      </c>
      <c r="AC29" s="8">
        <v>6</v>
      </c>
      <c r="AD29" s="8">
        <v>5</v>
      </c>
      <c r="AE29" s="8">
        <v>2</v>
      </c>
      <c r="AF29" s="8">
        <v>3</v>
      </c>
      <c r="AG29" s="8">
        <v>6</v>
      </c>
    </row>
    <row r="30" spans="1:33" s="45" customFormat="1" ht="30" customHeight="1">
      <c r="A30" s="269" t="s">
        <v>22</v>
      </c>
      <c r="B30" s="38" t="s">
        <v>100</v>
      </c>
      <c r="C30" s="39">
        <v>27179</v>
      </c>
      <c r="D30" s="40">
        <v>28184</v>
      </c>
      <c r="E30" s="41">
        <v>-1005</v>
      </c>
      <c r="F30" s="42">
        <v>2976</v>
      </c>
      <c r="G30" s="40">
        <v>1027</v>
      </c>
      <c r="H30" s="40">
        <v>4003</v>
      </c>
      <c r="I30" s="40">
        <v>1739</v>
      </c>
      <c r="J30" s="40">
        <v>590</v>
      </c>
      <c r="K30" s="40">
        <v>2329</v>
      </c>
      <c r="L30" s="40">
        <v>1776</v>
      </c>
      <c r="M30" s="40">
        <v>1160</v>
      </c>
      <c r="N30" s="40">
        <v>2440</v>
      </c>
      <c r="O30" s="40">
        <v>1733</v>
      </c>
      <c r="P30" s="40">
        <v>4173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929</v>
      </c>
      <c r="T30" s="40">
        <v>816</v>
      </c>
      <c r="U30" s="40">
        <v>764</v>
      </c>
      <c r="V30" s="40">
        <v>600</v>
      </c>
      <c r="W30" s="40">
        <v>2732</v>
      </c>
      <c r="X30" s="40">
        <v>953</v>
      </c>
      <c r="Y30" s="40">
        <v>588</v>
      </c>
      <c r="Z30" s="40">
        <v>1205</v>
      </c>
      <c r="AA30" s="40">
        <v>706</v>
      </c>
      <c r="AB30" s="40">
        <v>589</v>
      </c>
      <c r="AC30" s="40">
        <v>604</v>
      </c>
      <c r="AD30" s="40">
        <v>977</v>
      </c>
      <c r="AE30" s="40">
        <v>640</v>
      </c>
      <c r="AF30" s="40">
        <v>581</v>
      </c>
      <c r="AG30" s="40">
        <v>1054</v>
      </c>
    </row>
    <row r="31" spans="1:33" s="55" customFormat="1" ht="30" customHeight="1" thickBot="1">
      <c r="A31" s="270"/>
      <c r="B31" s="18" t="s">
        <v>113</v>
      </c>
      <c r="C31" s="12">
        <v>2709</v>
      </c>
      <c r="D31" s="13">
        <v>2846</v>
      </c>
      <c r="E31" s="14">
        <v>-137</v>
      </c>
      <c r="F31" s="9">
        <v>453</v>
      </c>
      <c r="G31" s="8">
        <v>167</v>
      </c>
      <c r="H31" s="8">
        <v>620</v>
      </c>
      <c r="I31" s="8">
        <v>112</v>
      </c>
      <c r="J31" s="8">
        <v>32</v>
      </c>
      <c r="K31" s="8">
        <v>144</v>
      </c>
      <c r="L31" s="8">
        <v>265</v>
      </c>
      <c r="M31" s="8">
        <v>131</v>
      </c>
      <c r="N31" s="8">
        <v>204</v>
      </c>
      <c r="O31" s="8">
        <v>183</v>
      </c>
      <c r="P31" s="8">
        <v>387</v>
      </c>
      <c r="Q31" s="255"/>
      <c r="R31" s="53" t="str">
        <f t="shared" si="0"/>
        <v>w tym zarejestrowani po raz pierwszy</v>
      </c>
      <c r="S31" s="8">
        <v>82</v>
      </c>
      <c r="T31" s="8">
        <v>65</v>
      </c>
      <c r="U31" s="8">
        <v>54</v>
      </c>
      <c r="V31" s="8">
        <v>48</v>
      </c>
      <c r="W31" s="8">
        <v>254</v>
      </c>
      <c r="X31" s="8">
        <v>65</v>
      </c>
      <c r="Y31" s="8">
        <v>54</v>
      </c>
      <c r="Z31" s="8">
        <v>109</v>
      </c>
      <c r="AA31" s="8">
        <v>67</v>
      </c>
      <c r="AB31" s="8">
        <v>28</v>
      </c>
      <c r="AC31" s="8">
        <v>37</v>
      </c>
      <c r="AD31" s="8">
        <v>104</v>
      </c>
      <c r="AE31" s="8">
        <v>61</v>
      </c>
      <c r="AF31" s="8">
        <v>50</v>
      </c>
      <c r="AG31" s="8">
        <v>84</v>
      </c>
    </row>
    <row r="32" spans="1:33" s="184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tr">
        <f>A32</f>
        <v>* szczegóły w tabeli 27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D33" s="165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AG18" sqref="AG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574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27. PODJĘCIA PRACY I AKTYWIZACJA BEZROBOTNYCH POWYŻEJ 50 ROKU ŻYCIA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116</v>
      </c>
      <c r="C6" s="39">
        <v>1658</v>
      </c>
      <c r="D6" s="40">
        <v>1329</v>
      </c>
      <c r="E6" s="41">
        <v>329</v>
      </c>
      <c r="F6" s="42">
        <v>149</v>
      </c>
      <c r="G6" s="40">
        <v>54</v>
      </c>
      <c r="H6" s="40">
        <v>203</v>
      </c>
      <c r="I6" s="40">
        <v>93</v>
      </c>
      <c r="J6" s="40">
        <v>49</v>
      </c>
      <c r="K6" s="40">
        <v>142</v>
      </c>
      <c r="L6" s="40">
        <v>95</v>
      </c>
      <c r="M6" s="40">
        <v>80</v>
      </c>
      <c r="N6" s="40">
        <v>89</v>
      </c>
      <c r="O6" s="40">
        <v>88</v>
      </c>
      <c r="P6" s="40">
        <v>177</v>
      </c>
      <c r="Q6" s="3" t="str">
        <f>A6</f>
        <v>1.</v>
      </c>
      <c r="R6" s="38" t="str">
        <f>B6</f>
        <v>Podjęcia pracy w miesiącu razem</v>
      </c>
      <c r="S6" s="40">
        <v>65</v>
      </c>
      <c r="T6" s="40">
        <v>61</v>
      </c>
      <c r="U6" s="40">
        <v>59</v>
      </c>
      <c r="V6" s="40">
        <v>42</v>
      </c>
      <c r="W6" s="40">
        <v>135</v>
      </c>
      <c r="X6" s="40">
        <v>46</v>
      </c>
      <c r="Y6" s="40">
        <v>47</v>
      </c>
      <c r="Z6" s="40">
        <v>87</v>
      </c>
      <c r="AA6" s="40">
        <v>44</v>
      </c>
      <c r="AB6" s="40">
        <v>61</v>
      </c>
      <c r="AC6" s="40">
        <v>66</v>
      </c>
      <c r="AD6" s="40">
        <v>67</v>
      </c>
      <c r="AE6" s="40">
        <v>59</v>
      </c>
      <c r="AF6" s="40">
        <v>48</v>
      </c>
      <c r="AG6" s="40">
        <v>74</v>
      </c>
    </row>
    <row r="7" spans="1:33" s="6" customFormat="1" ht="30" customHeight="1">
      <c r="A7" s="4" t="s">
        <v>188</v>
      </c>
      <c r="B7" s="18" t="s">
        <v>271</v>
      </c>
      <c r="C7" s="10">
        <v>1162</v>
      </c>
      <c r="D7" s="8">
        <v>962</v>
      </c>
      <c r="E7" s="11">
        <v>200</v>
      </c>
      <c r="F7" s="9">
        <v>138</v>
      </c>
      <c r="G7" s="8">
        <v>29</v>
      </c>
      <c r="H7" s="8">
        <v>167</v>
      </c>
      <c r="I7" s="8">
        <v>64</v>
      </c>
      <c r="J7" s="8">
        <v>35</v>
      </c>
      <c r="K7" s="8">
        <v>99</v>
      </c>
      <c r="L7" s="8">
        <v>85</v>
      </c>
      <c r="M7" s="8">
        <v>72</v>
      </c>
      <c r="N7" s="8">
        <v>70</v>
      </c>
      <c r="O7" s="8">
        <v>45</v>
      </c>
      <c r="P7" s="8">
        <v>115</v>
      </c>
      <c r="Q7" s="4" t="str">
        <f>A7</f>
        <v>1a.</v>
      </c>
      <c r="R7" s="18" t="str">
        <f t="shared" ref="R7:R30" si="0">B7</f>
        <v>niesubsydiowana</v>
      </c>
      <c r="S7" s="8">
        <v>41</v>
      </c>
      <c r="T7" s="8">
        <v>55</v>
      </c>
      <c r="U7" s="8">
        <v>32</v>
      </c>
      <c r="V7" s="8">
        <v>31</v>
      </c>
      <c r="W7" s="8">
        <v>82</v>
      </c>
      <c r="X7" s="8">
        <v>30</v>
      </c>
      <c r="Y7" s="8">
        <v>38</v>
      </c>
      <c r="Z7" s="8">
        <v>53</v>
      </c>
      <c r="AA7" s="8">
        <v>23</v>
      </c>
      <c r="AB7" s="8">
        <v>37</v>
      </c>
      <c r="AC7" s="8">
        <v>41</v>
      </c>
      <c r="AD7" s="8">
        <v>43</v>
      </c>
      <c r="AE7" s="8">
        <v>33</v>
      </c>
      <c r="AF7" s="8">
        <v>35</v>
      </c>
      <c r="AG7" s="8">
        <v>50</v>
      </c>
    </row>
    <row r="8" spans="1:33" s="6" customFormat="1" ht="30" customHeight="1">
      <c r="A8" s="4"/>
      <c r="B8" s="19" t="s">
        <v>127</v>
      </c>
      <c r="C8" s="10">
        <v>40</v>
      </c>
      <c r="D8" s="169">
        <v>35</v>
      </c>
      <c r="E8" s="27">
        <v>5</v>
      </c>
      <c r="F8" s="9">
        <v>6</v>
      </c>
      <c r="G8" s="8">
        <v>1</v>
      </c>
      <c r="H8" s="8">
        <v>7</v>
      </c>
      <c r="I8" s="8">
        <v>0</v>
      </c>
      <c r="J8" s="8">
        <v>0</v>
      </c>
      <c r="K8" s="8">
        <v>0</v>
      </c>
      <c r="L8" s="8">
        <v>3</v>
      </c>
      <c r="M8" s="8">
        <v>3</v>
      </c>
      <c r="N8" s="8">
        <v>1</v>
      </c>
      <c r="O8" s="8">
        <v>1</v>
      </c>
      <c r="P8" s="8">
        <v>2</v>
      </c>
      <c r="Q8" s="4"/>
      <c r="R8" s="18" t="str">
        <f t="shared" si="0"/>
        <v xml:space="preserve">     - działalność gospodarcza (niesubsydiowana)</v>
      </c>
      <c r="S8" s="8">
        <v>1</v>
      </c>
      <c r="T8" s="8">
        <v>0</v>
      </c>
      <c r="U8" s="8">
        <v>0</v>
      </c>
      <c r="V8" s="8">
        <v>2</v>
      </c>
      <c r="W8" s="8">
        <v>4</v>
      </c>
      <c r="X8" s="8">
        <v>5</v>
      </c>
      <c r="Y8" s="8">
        <v>1</v>
      </c>
      <c r="Z8" s="8">
        <v>2</v>
      </c>
      <c r="AA8" s="8">
        <v>4</v>
      </c>
      <c r="AB8" s="8">
        <v>0</v>
      </c>
      <c r="AC8" s="8">
        <v>1</v>
      </c>
      <c r="AD8" s="8">
        <v>2</v>
      </c>
      <c r="AE8" s="8">
        <v>1</v>
      </c>
      <c r="AF8" s="8">
        <v>0</v>
      </c>
      <c r="AG8" s="8">
        <v>2</v>
      </c>
    </row>
    <row r="9" spans="1:33" s="157" customFormat="1" ht="30" customHeight="1">
      <c r="A9" s="183"/>
      <c r="B9" s="155" t="s">
        <v>117</v>
      </c>
      <c r="C9" s="10">
        <v>32</v>
      </c>
      <c r="D9" s="8">
        <v>29</v>
      </c>
      <c r="E9" s="27">
        <v>3</v>
      </c>
      <c r="F9" s="9">
        <v>0</v>
      </c>
      <c r="G9" s="8">
        <v>0</v>
      </c>
      <c r="H9" s="8">
        <v>0</v>
      </c>
      <c r="I9" s="8">
        <v>20</v>
      </c>
      <c r="J9" s="8">
        <v>4</v>
      </c>
      <c r="K9" s="8">
        <v>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0</v>
      </c>
      <c r="U9" s="8">
        <v>0</v>
      </c>
      <c r="V9" s="8">
        <v>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496</v>
      </c>
      <c r="D10" s="8">
        <v>367</v>
      </c>
      <c r="E10" s="27">
        <v>129</v>
      </c>
      <c r="F10" s="9">
        <v>11</v>
      </c>
      <c r="G10" s="8">
        <v>25</v>
      </c>
      <c r="H10" s="8">
        <v>36</v>
      </c>
      <c r="I10" s="8">
        <v>29</v>
      </c>
      <c r="J10" s="8">
        <v>14</v>
      </c>
      <c r="K10" s="8">
        <v>43</v>
      </c>
      <c r="L10" s="8">
        <v>10</v>
      </c>
      <c r="M10" s="8">
        <v>8</v>
      </c>
      <c r="N10" s="8">
        <v>19</v>
      </c>
      <c r="O10" s="8">
        <v>43</v>
      </c>
      <c r="P10" s="8">
        <v>62</v>
      </c>
      <c r="Q10" s="183" t="str">
        <f>A10</f>
        <v>1b.</v>
      </c>
      <c r="R10" s="156" t="str">
        <f t="shared" si="0"/>
        <v>subsydiowana</v>
      </c>
      <c r="S10" s="8">
        <v>24</v>
      </c>
      <c r="T10" s="8">
        <v>6</v>
      </c>
      <c r="U10" s="8">
        <v>27</v>
      </c>
      <c r="V10" s="8">
        <v>11</v>
      </c>
      <c r="W10" s="8">
        <v>53</v>
      </c>
      <c r="X10" s="8">
        <v>16</v>
      </c>
      <c r="Y10" s="8">
        <v>9</v>
      </c>
      <c r="Z10" s="8">
        <v>34</v>
      </c>
      <c r="AA10" s="8">
        <v>21</v>
      </c>
      <c r="AB10" s="8">
        <v>24</v>
      </c>
      <c r="AC10" s="8">
        <v>25</v>
      </c>
      <c r="AD10" s="8">
        <v>24</v>
      </c>
      <c r="AE10" s="8">
        <v>26</v>
      </c>
      <c r="AF10" s="8">
        <v>13</v>
      </c>
      <c r="AG10" s="8">
        <v>24</v>
      </c>
    </row>
    <row r="11" spans="1:33" s="6" customFormat="1" ht="30" customHeight="1">
      <c r="A11" s="4"/>
      <c r="B11" s="19" t="s">
        <v>118</v>
      </c>
      <c r="C11" s="10">
        <v>107</v>
      </c>
      <c r="D11" s="8">
        <v>86</v>
      </c>
      <c r="E11" s="11">
        <v>21</v>
      </c>
      <c r="F11" s="9">
        <v>3</v>
      </c>
      <c r="G11" s="8">
        <v>3</v>
      </c>
      <c r="H11" s="8">
        <v>6</v>
      </c>
      <c r="I11" s="8">
        <v>1</v>
      </c>
      <c r="J11" s="8">
        <v>2</v>
      </c>
      <c r="K11" s="8">
        <v>3</v>
      </c>
      <c r="L11" s="8">
        <v>2</v>
      </c>
      <c r="M11" s="8">
        <v>6</v>
      </c>
      <c r="N11" s="8">
        <v>2</v>
      </c>
      <c r="O11" s="8">
        <v>0</v>
      </c>
      <c r="P11" s="8">
        <v>2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13</v>
      </c>
      <c r="V11" s="8">
        <v>10</v>
      </c>
      <c r="W11" s="8">
        <v>21</v>
      </c>
      <c r="X11" s="8">
        <v>6</v>
      </c>
      <c r="Y11" s="8">
        <v>4</v>
      </c>
      <c r="Z11" s="8">
        <v>0</v>
      </c>
      <c r="AA11" s="8">
        <v>0</v>
      </c>
      <c r="AB11" s="8">
        <v>15</v>
      </c>
      <c r="AC11" s="8">
        <v>5</v>
      </c>
      <c r="AD11" s="8">
        <v>0</v>
      </c>
      <c r="AE11" s="8">
        <v>1</v>
      </c>
      <c r="AF11" s="8">
        <v>8</v>
      </c>
      <c r="AG11" s="8">
        <v>5</v>
      </c>
    </row>
    <row r="12" spans="1:33" s="6" customFormat="1" ht="30" customHeight="1">
      <c r="A12" s="4"/>
      <c r="B12" s="19" t="s">
        <v>119</v>
      </c>
      <c r="C12" s="10">
        <v>300</v>
      </c>
      <c r="D12" s="8">
        <v>226</v>
      </c>
      <c r="E12" s="11">
        <v>74</v>
      </c>
      <c r="F12" s="9">
        <v>5</v>
      </c>
      <c r="G12" s="8">
        <v>20</v>
      </c>
      <c r="H12" s="8">
        <v>25</v>
      </c>
      <c r="I12" s="8">
        <v>9</v>
      </c>
      <c r="J12" s="8">
        <v>12</v>
      </c>
      <c r="K12" s="8">
        <v>21</v>
      </c>
      <c r="L12" s="8">
        <v>4</v>
      </c>
      <c r="M12" s="8">
        <v>0</v>
      </c>
      <c r="N12" s="8">
        <v>11</v>
      </c>
      <c r="O12" s="8">
        <v>35</v>
      </c>
      <c r="P12" s="8">
        <v>46</v>
      </c>
      <c r="Q12" s="4"/>
      <c r="R12" s="18" t="str">
        <f t="shared" si="0"/>
        <v xml:space="preserve">     - roboty publiczne</v>
      </c>
      <c r="S12" s="8">
        <v>19</v>
      </c>
      <c r="T12" s="8">
        <v>0</v>
      </c>
      <c r="U12" s="8">
        <v>13</v>
      </c>
      <c r="V12" s="8">
        <v>0</v>
      </c>
      <c r="W12" s="8">
        <v>29</v>
      </c>
      <c r="X12" s="8">
        <v>10</v>
      </c>
      <c r="Y12" s="8">
        <v>4</v>
      </c>
      <c r="Z12" s="8">
        <v>21</v>
      </c>
      <c r="AA12" s="8">
        <v>20</v>
      </c>
      <c r="AB12" s="8">
        <v>8</v>
      </c>
      <c r="AC12" s="8">
        <v>18</v>
      </c>
      <c r="AD12" s="8">
        <v>19</v>
      </c>
      <c r="AE12" s="8">
        <v>20</v>
      </c>
      <c r="AF12" s="8">
        <v>4</v>
      </c>
      <c r="AG12" s="8">
        <v>19</v>
      </c>
    </row>
    <row r="13" spans="1:33" s="6" customFormat="1" ht="30" customHeight="1">
      <c r="A13" s="4"/>
      <c r="B13" s="19" t="s">
        <v>120</v>
      </c>
      <c r="C13" s="10">
        <v>18</v>
      </c>
      <c r="D13" s="8">
        <v>9</v>
      </c>
      <c r="E13" s="11">
        <v>9</v>
      </c>
      <c r="F13" s="9">
        <v>1</v>
      </c>
      <c r="G13" s="8">
        <v>0</v>
      </c>
      <c r="H13" s="8">
        <v>1</v>
      </c>
      <c r="I13" s="8">
        <v>3</v>
      </c>
      <c r="J13" s="8">
        <v>0</v>
      </c>
      <c r="K13" s="8">
        <v>3</v>
      </c>
      <c r="L13" s="8">
        <v>1</v>
      </c>
      <c r="M13" s="8">
        <v>0</v>
      </c>
      <c r="N13" s="8">
        <v>3</v>
      </c>
      <c r="O13" s="8">
        <v>4</v>
      </c>
      <c r="P13" s="8">
        <v>7</v>
      </c>
      <c r="Q13" s="4"/>
      <c r="R13" s="18" t="str">
        <f t="shared" si="0"/>
        <v xml:space="preserve">     - działalność gospodarcza (subsydiowana)</v>
      </c>
      <c r="S13" s="8">
        <v>0</v>
      </c>
      <c r="T13" s="8">
        <v>1</v>
      </c>
      <c r="U13" s="8">
        <v>1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1</v>
      </c>
      <c r="AC13" s="8">
        <v>2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40</v>
      </c>
      <c r="D15" s="8">
        <v>28</v>
      </c>
      <c r="E15" s="11">
        <v>12</v>
      </c>
      <c r="F15" s="9">
        <v>2</v>
      </c>
      <c r="G15" s="8">
        <v>2</v>
      </c>
      <c r="H15" s="8">
        <v>4</v>
      </c>
      <c r="I15" s="8">
        <v>16</v>
      </c>
      <c r="J15" s="8">
        <v>0</v>
      </c>
      <c r="K15" s="8">
        <v>16</v>
      </c>
      <c r="L15" s="8">
        <v>2</v>
      </c>
      <c r="M15" s="8">
        <v>2</v>
      </c>
      <c r="N15" s="8">
        <v>2</v>
      </c>
      <c r="O15" s="8">
        <v>3</v>
      </c>
      <c r="P15" s="8">
        <v>5</v>
      </c>
      <c r="Q15" s="4"/>
      <c r="R15" s="18" t="str">
        <f t="shared" si="0"/>
        <v xml:space="preserve">     - podjęcie pracy w ramach refundacji kosztów zatrudnienia 
         bezrobotnego</v>
      </c>
      <c r="S15" s="8">
        <v>5</v>
      </c>
      <c r="T15" s="8">
        <v>1</v>
      </c>
      <c r="U15" s="8">
        <v>0</v>
      </c>
      <c r="V15" s="8">
        <v>1</v>
      </c>
      <c r="W15" s="8">
        <v>1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2</v>
      </c>
      <c r="AF15" s="8">
        <v>0</v>
      </c>
      <c r="AG15" s="8">
        <v>0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29</v>
      </c>
      <c r="D21" s="169">
        <v>13</v>
      </c>
      <c r="E21" s="27">
        <v>16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1</v>
      </c>
      <c r="O21" s="8">
        <v>1</v>
      </c>
      <c r="P21" s="8">
        <v>2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13</v>
      </c>
      <c r="AA21" s="8">
        <v>0</v>
      </c>
      <c r="AB21" s="8">
        <v>0</v>
      </c>
      <c r="AC21" s="8">
        <v>0</v>
      </c>
      <c r="AD21" s="8">
        <v>5</v>
      </c>
      <c r="AE21" s="8">
        <v>3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</v>
      </c>
      <c r="D22" s="8">
        <v>5</v>
      </c>
      <c r="E22" s="11">
        <v>-3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92</v>
      </c>
      <c r="D23" s="40">
        <v>68</v>
      </c>
      <c r="E23" s="41">
        <v>24</v>
      </c>
      <c r="F23" s="42">
        <v>11</v>
      </c>
      <c r="G23" s="40">
        <v>2</v>
      </c>
      <c r="H23" s="40">
        <v>13</v>
      </c>
      <c r="I23" s="40">
        <v>12</v>
      </c>
      <c r="J23" s="40">
        <v>18</v>
      </c>
      <c r="K23" s="40">
        <v>30</v>
      </c>
      <c r="L23" s="40">
        <v>6</v>
      </c>
      <c r="M23" s="40">
        <v>10</v>
      </c>
      <c r="N23" s="40">
        <v>24</v>
      </c>
      <c r="O23" s="40">
        <v>5</v>
      </c>
      <c r="P23" s="40">
        <v>29</v>
      </c>
      <c r="Q23" s="254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2</v>
      </c>
      <c r="AA23" s="40">
        <v>0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55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55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4" t="s">
        <v>19</v>
      </c>
      <c r="B25" s="38" t="s">
        <v>130</v>
      </c>
      <c r="C25" s="39">
        <v>154</v>
      </c>
      <c r="D25" s="40">
        <v>148</v>
      </c>
      <c r="E25" s="41">
        <v>6</v>
      </c>
      <c r="F25" s="42">
        <v>6</v>
      </c>
      <c r="G25" s="40">
        <v>3</v>
      </c>
      <c r="H25" s="40">
        <v>9</v>
      </c>
      <c r="I25" s="40">
        <v>4</v>
      </c>
      <c r="J25" s="40">
        <v>3</v>
      </c>
      <c r="K25" s="40">
        <v>7</v>
      </c>
      <c r="L25" s="40">
        <v>10</v>
      </c>
      <c r="M25" s="40">
        <v>17</v>
      </c>
      <c r="N25" s="40">
        <v>4</v>
      </c>
      <c r="O25" s="40">
        <v>5</v>
      </c>
      <c r="P25" s="40">
        <v>9</v>
      </c>
      <c r="Q25" s="254" t="str">
        <f t="shared" si="1"/>
        <v>3.</v>
      </c>
      <c r="R25" s="38" t="str">
        <f t="shared" si="0"/>
        <v>Rozpoczęcie stażu</v>
      </c>
      <c r="S25" s="40">
        <v>10</v>
      </c>
      <c r="T25" s="40">
        <v>5</v>
      </c>
      <c r="U25" s="40">
        <v>6</v>
      </c>
      <c r="V25" s="40">
        <v>5</v>
      </c>
      <c r="W25" s="40">
        <v>0</v>
      </c>
      <c r="X25" s="40">
        <v>14</v>
      </c>
      <c r="Y25" s="40">
        <v>5</v>
      </c>
      <c r="Z25" s="40">
        <v>31</v>
      </c>
      <c r="AA25" s="40">
        <v>9</v>
      </c>
      <c r="AB25" s="40">
        <v>2</v>
      </c>
      <c r="AC25" s="40">
        <v>8</v>
      </c>
      <c r="AD25" s="40">
        <v>0</v>
      </c>
      <c r="AE25" s="40">
        <v>2</v>
      </c>
      <c r="AF25" s="40">
        <v>0</v>
      </c>
      <c r="AG25" s="40">
        <v>5</v>
      </c>
    </row>
    <row r="26" spans="1:33" s="6" customFormat="1" ht="30" customHeight="1">
      <c r="A26" s="255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55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227</v>
      </c>
      <c r="D28" s="40">
        <v>268</v>
      </c>
      <c r="E28" s="41">
        <v>-41</v>
      </c>
      <c r="F28" s="42">
        <v>0</v>
      </c>
      <c r="G28" s="40">
        <v>8</v>
      </c>
      <c r="H28" s="40">
        <v>8</v>
      </c>
      <c r="I28" s="40">
        <v>9</v>
      </c>
      <c r="J28" s="40">
        <v>9</v>
      </c>
      <c r="K28" s="40">
        <v>18</v>
      </c>
      <c r="L28" s="40">
        <v>6</v>
      </c>
      <c r="M28" s="40">
        <v>0</v>
      </c>
      <c r="N28" s="40">
        <v>5</v>
      </c>
      <c r="O28" s="40">
        <v>20</v>
      </c>
      <c r="P28" s="40">
        <v>25</v>
      </c>
      <c r="Q28" s="254" t="str">
        <f t="shared" si="1"/>
        <v>5.</v>
      </c>
      <c r="R28" s="38" t="str">
        <f t="shared" si="0"/>
        <v>Rozpoczęcie pracy społecznie użytecznej</v>
      </c>
      <c r="S28" s="40">
        <v>15</v>
      </c>
      <c r="T28" s="40">
        <v>7</v>
      </c>
      <c r="U28" s="40">
        <v>12</v>
      </c>
      <c r="V28" s="40">
        <v>9</v>
      </c>
      <c r="W28" s="40">
        <v>25</v>
      </c>
      <c r="X28" s="40">
        <v>11</v>
      </c>
      <c r="Y28" s="40">
        <v>15</v>
      </c>
      <c r="Z28" s="40">
        <v>11</v>
      </c>
      <c r="AA28" s="40">
        <v>4</v>
      </c>
      <c r="AB28" s="40">
        <v>14</v>
      </c>
      <c r="AC28" s="40">
        <v>5</v>
      </c>
      <c r="AD28" s="40">
        <v>27</v>
      </c>
      <c r="AE28" s="40">
        <v>6</v>
      </c>
      <c r="AF28" s="40">
        <v>1</v>
      </c>
      <c r="AG28" s="40">
        <v>8</v>
      </c>
    </row>
    <row r="29" spans="1:33" s="54" customFormat="1" ht="30" customHeight="1">
      <c r="A29" s="255"/>
      <c r="B29" s="19" t="s">
        <v>440</v>
      </c>
      <c r="C29" s="10">
        <v>30</v>
      </c>
      <c r="D29" s="169">
        <v>17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4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8</v>
      </c>
      <c r="D30" s="206">
        <v>11</v>
      </c>
      <c r="E30" s="207">
        <v>-3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5</v>
      </c>
      <c r="O30" s="40">
        <v>0</v>
      </c>
      <c r="P30" s="40">
        <v>5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2</v>
      </c>
      <c r="T30" s="40">
        <v>0</v>
      </c>
      <c r="U30" s="40">
        <v>0</v>
      </c>
      <c r="V30" s="40">
        <v>0</v>
      </c>
      <c r="W30" s="40">
        <v>0</v>
      </c>
      <c r="X30" s="40">
        <v>1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70" zoomScaleNormal="70" workbookViewId="0">
      <selection activeCell="AF14" sqref="AF1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28. BILANS BEZROBOTNYCH POWYŻEJ 50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5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tr">
        <f>A6</f>
        <v>1.</v>
      </c>
      <c r="R6" s="18" t="str">
        <f>B6</f>
        <v>Bezrobotni według stanu w końcu roku poprzedniego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54" t="s">
        <v>17</v>
      </c>
      <c r="B7" s="38" t="s">
        <v>249</v>
      </c>
      <c r="C7" s="39">
        <v>9720</v>
      </c>
      <c r="D7" s="214">
        <v>9722</v>
      </c>
      <c r="E7" s="41">
        <v>-2</v>
      </c>
      <c r="F7" s="42">
        <v>1090</v>
      </c>
      <c r="G7" s="40">
        <v>404</v>
      </c>
      <c r="H7" s="40">
        <v>1494</v>
      </c>
      <c r="I7" s="40">
        <v>657</v>
      </c>
      <c r="J7" s="40">
        <v>345</v>
      </c>
      <c r="K7" s="40">
        <v>1002</v>
      </c>
      <c r="L7" s="40">
        <v>742</v>
      </c>
      <c r="M7" s="40">
        <v>427</v>
      </c>
      <c r="N7" s="40">
        <v>644</v>
      </c>
      <c r="O7" s="40">
        <v>401</v>
      </c>
      <c r="P7" s="40">
        <v>1045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333</v>
      </c>
      <c r="T7" s="40">
        <v>248</v>
      </c>
      <c r="U7" s="40">
        <v>285</v>
      </c>
      <c r="V7" s="40">
        <v>207</v>
      </c>
      <c r="W7" s="40">
        <v>895</v>
      </c>
      <c r="X7" s="40">
        <v>431</v>
      </c>
      <c r="Y7" s="40">
        <v>217</v>
      </c>
      <c r="Z7" s="40">
        <v>475</v>
      </c>
      <c r="AA7" s="40">
        <v>204</v>
      </c>
      <c r="AB7" s="40">
        <v>220</v>
      </c>
      <c r="AC7" s="40">
        <v>286</v>
      </c>
      <c r="AD7" s="40">
        <v>383</v>
      </c>
      <c r="AE7" s="40">
        <v>216</v>
      </c>
      <c r="AF7" s="40">
        <v>176</v>
      </c>
      <c r="AG7" s="40">
        <v>434</v>
      </c>
    </row>
    <row r="8" spans="1:33" s="6" customFormat="1" ht="30" customHeight="1">
      <c r="A8" s="256"/>
      <c r="B8" s="18" t="s">
        <v>83</v>
      </c>
      <c r="C8" s="10">
        <v>745</v>
      </c>
      <c r="D8" s="215">
        <v>1037</v>
      </c>
      <c r="E8" s="27">
        <v>-292</v>
      </c>
      <c r="F8" s="9">
        <v>147</v>
      </c>
      <c r="G8" s="8">
        <v>50</v>
      </c>
      <c r="H8" s="8">
        <v>197</v>
      </c>
      <c r="I8" s="8">
        <v>26</v>
      </c>
      <c r="J8" s="8">
        <v>5</v>
      </c>
      <c r="K8" s="8">
        <v>31</v>
      </c>
      <c r="L8" s="8">
        <v>64</v>
      </c>
      <c r="M8" s="8">
        <v>49</v>
      </c>
      <c r="N8" s="8">
        <v>51</v>
      </c>
      <c r="O8" s="8">
        <v>25</v>
      </c>
      <c r="P8" s="8">
        <v>76</v>
      </c>
      <c r="Q8" s="256"/>
      <c r="R8" s="18" t="str">
        <f t="shared" si="0"/>
        <v>po raz pierwszy</v>
      </c>
      <c r="S8" s="8">
        <v>26</v>
      </c>
      <c r="T8" s="8">
        <v>14</v>
      </c>
      <c r="U8" s="8">
        <v>10</v>
      </c>
      <c r="V8" s="8">
        <v>18</v>
      </c>
      <c r="W8" s="8">
        <v>64</v>
      </c>
      <c r="X8" s="8">
        <v>22</v>
      </c>
      <c r="Y8" s="8">
        <v>16</v>
      </c>
      <c r="Z8" s="8">
        <v>43</v>
      </c>
      <c r="AA8" s="8">
        <v>7</v>
      </c>
      <c r="AB8" s="8">
        <v>7</v>
      </c>
      <c r="AC8" s="8">
        <v>9</v>
      </c>
      <c r="AD8" s="8">
        <v>33</v>
      </c>
      <c r="AE8" s="8">
        <v>25</v>
      </c>
      <c r="AF8" s="8">
        <v>8</v>
      </c>
      <c r="AG8" s="8">
        <v>26</v>
      </c>
    </row>
    <row r="9" spans="1:33" s="157" customFormat="1" ht="30" customHeight="1">
      <c r="A9" s="256"/>
      <c r="B9" s="156" t="s">
        <v>84</v>
      </c>
      <c r="C9" s="10">
        <v>8975</v>
      </c>
      <c r="D9" s="215">
        <v>8685</v>
      </c>
      <c r="E9" s="27">
        <v>290</v>
      </c>
      <c r="F9" s="9">
        <v>943</v>
      </c>
      <c r="G9" s="8">
        <v>354</v>
      </c>
      <c r="H9" s="8">
        <v>1297</v>
      </c>
      <c r="I9" s="8">
        <v>631</v>
      </c>
      <c r="J9" s="8">
        <v>340</v>
      </c>
      <c r="K9" s="8">
        <v>971</v>
      </c>
      <c r="L9" s="8">
        <v>678</v>
      </c>
      <c r="M9" s="8">
        <v>378</v>
      </c>
      <c r="N9" s="8">
        <v>593</v>
      </c>
      <c r="O9" s="8">
        <v>376</v>
      </c>
      <c r="P9" s="8">
        <v>969</v>
      </c>
      <c r="Q9" s="256"/>
      <c r="R9" s="156" t="str">
        <f t="shared" si="0"/>
        <v>po raz kolejny</v>
      </c>
      <c r="S9" s="8">
        <v>307</v>
      </c>
      <c r="T9" s="8">
        <v>234</v>
      </c>
      <c r="U9" s="8">
        <v>275</v>
      </c>
      <c r="V9" s="8">
        <v>189</v>
      </c>
      <c r="W9" s="8">
        <v>831</v>
      </c>
      <c r="X9" s="8">
        <v>409</v>
      </c>
      <c r="Y9" s="8">
        <v>201</v>
      </c>
      <c r="Z9" s="8">
        <v>432</v>
      </c>
      <c r="AA9" s="8">
        <v>197</v>
      </c>
      <c r="AB9" s="8">
        <v>213</v>
      </c>
      <c r="AC9" s="8">
        <v>277</v>
      </c>
      <c r="AD9" s="8">
        <v>350</v>
      </c>
      <c r="AE9" s="8">
        <v>191</v>
      </c>
      <c r="AF9" s="8">
        <v>168</v>
      </c>
      <c r="AG9" s="8">
        <v>408</v>
      </c>
    </row>
    <row r="10" spans="1:33" s="157" customFormat="1" ht="30" customHeight="1">
      <c r="A10" s="256"/>
      <c r="B10" s="156" t="s">
        <v>85</v>
      </c>
      <c r="C10" s="158">
        <v>9</v>
      </c>
      <c r="D10" s="215">
        <v>17</v>
      </c>
      <c r="E10" s="27">
        <v>-8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1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3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250</v>
      </c>
      <c r="D11" s="215">
        <v>196</v>
      </c>
      <c r="E11" s="11">
        <v>54</v>
      </c>
      <c r="F11" s="9">
        <v>5</v>
      </c>
      <c r="G11" s="8">
        <v>14</v>
      </c>
      <c r="H11" s="8">
        <v>19</v>
      </c>
      <c r="I11" s="8">
        <v>54</v>
      </c>
      <c r="J11" s="8">
        <v>25</v>
      </c>
      <c r="K11" s="8">
        <v>79</v>
      </c>
      <c r="L11" s="8">
        <v>0</v>
      </c>
      <c r="M11" s="8">
        <v>0</v>
      </c>
      <c r="N11" s="8">
        <v>6</v>
      </c>
      <c r="O11" s="8">
        <v>25</v>
      </c>
      <c r="P11" s="8">
        <v>31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5</v>
      </c>
      <c r="V11" s="8">
        <v>0</v>
      </c>
      <c r="W11" s="8">
        <v>14</v>
      </c>
      <c r="X11" s="8">
        <v>21</v>
      </c>
      <c r="Y11" s="8">
        <v>0</v>
      </c>
      <c r="Z11" s="8">
        <v>2</v>
      </c>
      <c r="AA11" s="8">
        <v>5</v>
      </c>
      <c r="AB11" s="8">
        <v>8</v>
      </c>
      <c r="AC11" s="8">
        <v>39</v>
      </c>
      <c r="AD11" s="8">
        <v>0</v>
      </c>
      <c r="AE11" s="8">
        <v>0</v>
      </c>
      <c r="AF11" s="8">
        <v>0</v>
      </c>
      <c r="AG11" s="8">
        <v>27</v>
      </c>
    </row>
    <row r="12" spans="1:33" s="6" customFormat="1" ht="30" customHeight="1">
      <c r="A12" s="256"/>
      <c r="B12" s="18" t="s">
        <v>87</v>
      </c>
      <c r="C12" s="10">
        <v>621</v>
      </c>
      <c r="D12" s="215">
        <v>273</v>
      </c>
      <c r="E12" s="11">
        <v>348</v>
      </c>
      <c r="F12" s="9">
        <v>7</v>
      </c>
      <c r="G12" s="8">
        <v>4</v>
      </c>
      <c r="H12" s="8">
        <v>11</v>
      </c>
      <c r="I12" s="8">
        <v>17</v>
      </c>
      <c r="J12" s="8">
        <v>53</v>
      </c>
      <c r="K12" s="8">
        <v>70</v>
      </c>
      <c r="L12" s="8">
        <v>52</v>
      </c>
      <c r="M12" s="8">
        <v>26</v>
      </c>
      <c r="N12" s="8">
        <v>7</v>
      </c>
      <c r="O12" s="8">
        <v>6</v>
      </c>
      <c r="P12" s="8">
        <v>13</v>
      </c>
      <c r="Q12" s="256"/>
      <c r="R12" s="18" t="str">
        <f t="shared" si="0"/>
        <v>po stażu</v>
      </c>
      <c r="S12" s="8">
        <v>39</v>
      </c>
      <c r="T12" s="8">
        <v>9</v>
      </c>
      <c r="U12" s="8">
        <v>0</v>
      </c>
      <c r="V12" s="8">
        <v>14</v>
      </c>
      <c r="W12" s="8">
        <v>80</v>
      </c>
      <c r="X12" s="8">
        <v>26</v>
      </c>
      <c r="Y12" s="8">
        <v>34</v>
      </c>
      <c r="Z12" s="8">
        <v>42</v>
      </c>
      <c r="AA12" s="8">
        <v>47</v>
      </c>
      <c r="AB12" s="8">
        <v>14</v>
      </c>
      <c r="AC12" s="8">
        <v>29</v>
      </c>
      <c r="AD12" s="8">
        <v>66</v>
      </c>
      <c r="AE12" s="8">
        <v>1</v>
      </c>
      <c r="AF12" s="8">
        <v>0</v>
      </c>
      <c r="AG12" s="8">
        <v>48</v>
      </c>
    </row>
    <row r="13" spans="1:33" s="6" customFormat="1" ht="30" customHeight="1">
      <c r="A13" s="256"/>
      <c r="B13" s="18" t="s">
        <v>88</v>
      </c>
      <c r="C13" s="10">
        <v>0</v>
      </c>
      <c r="D13" s="215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150</v>
      </c>
      <c r="D14" s="215">
        <v>167</v>
      </c>
      <c r="E14" s="11">
        <v>-17</v>
      </c>
      <c r="F14" s="9">
        <v>8</v>
      </c>
      <c r="G14" s="8">
        <v>0</v>
      </c>
      <c r="H14" s="8">
        <v>8</v>
      </c>
      <c r="I14" s="8">
        <v>44</v>
      </c>
      <c r="J14" s="8">
        <v>43</v>
      </c>
      <c r="K14" s="8">
        <v>87</v>
      </c>
      <c r="L14" s="8">
        <v>10</v>
      </c>
      <c r="M14" s="8">
        <v>15</v>
      </c>
      <c r="N14" s="8">
        <v>8</v>
      </c>
      <c r="O14" s="8">
        <v>3</v>
      </c>
      <c r="P14" s="8">
        <v>11</v>
      </c>
      <c r="Q14" s="256"/>
      <c r="R14" s="18" t="str">
        <f t="shared" si="0"/>
        <v>po szkoleniu</v>
      </c>
      <c r="S14" s="8">
        <v>1</v>
      </c>
      <c r="T14" s="8">
        <v>0</v>
      </c>
      <c r="U14" s="8">
        <v>0</v>
      </c>
      <c r="V14" s="8">
        <v>0</v>
      </c>
      <c r="W14" s="8">
        <v>2</v>
      </c>
      <c r="X14" s="8">
        <v>0</v>
      </c>
      <c r="Y14" s="8">
        <v>0</v>
      </c>
      <c r="Z14" s="8">
        <v>3</v>
      </c>
      <c r="AA14" s="8">
        <v>0</v>
      </c>
      <c r="AB14" s="8">
        <v>6</v>
      </c>
      <c r="AC14" s="8">
        <v>0</v>
      </c>
      <c r="AD14" s="8">
        <v>0</v>
      </c>
      <c r="AE14" s="8">
        <v>6</v>
      </c>
      <c r="AF14" s="8">
        <v>1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162</v>
      </c>
      <c r="D15" s="215">
        <v>126</v>
      </c>
      <c r="E15" s="11">
        <v>36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53</v>
      </c>
      <c r="M15" s="8">
        <v>9</v>
      </c>
      <c r="N15" s="8">
        <v>0</v>
      </c>
      <c r="O15" s="8">
        <v>7</v>
      </c>
      <c r="P15" s="8">
        <v>7</v>
      </c>
      <c r="Q15" s="255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1</v>
      </c>
      <c r="W15" s="8">
        <v>0</v>
      </c>
      <c r="X15" s="8">
        <v>46</v>
      </c>
      <c r="Y15" s="8">
        <v>1</v>
      </c>
      <c r="Z15" s="8">
        <v>12</v>
      </c>
      <c r="AA15" s="8">
        <v>3</v>
      </c>
      <c r="AB15" s="8">
        <v>11</v>
      </c>
      <c r="AC15" s="8">
        <v>5</v>
      </c>
      <c r="AD15" s="8">
        <v>0</v>
      </c>
      <c r="AE15" s="8">
        <v>8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251</v>
      </c>
      <c r="C16" s="39">
        <v>10172</v>
      </c>
      <c r="D16" s="214">
        <v>10544</v>
      </c>
      <c r="E16" s="41">
        <v>-372</v>
      </c>
      <c r="F16" s="42">
        <v>1175</v>
      </c>
      <c r="G16" s="40">
        <v>397</v>
      </c>
      <c r="H16" s="40">
        <v>1572</v>
      </c>
      <c r="I16" s="40">
        <v>619</v>
      </c>
      <c r="J16" s="40">
        <v>299</v>
      </c>
      <c r="K16" s="40">
        <v>918</v>
      </c>
      <c r="L16" s="40">
        <v>985</v>
      </c>
      <c r="M16" s="40">
        <v>453</v>
      </c>
      <c r="N16" s="40">
        <v>574</v>
      </c>
      <c r="O16" s="40">
        <v>475</v>
      </c>
      <c r="P16" s="40">
        <v>1049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317</v>
      </c>
      <c r="T16" s="40">
        <v>314</v>
      </c>
      <c r="U16" s="40">
        <v>277</v>
      </c>
      <c r="V16" s="40">
        <v>268</v>
      </c>
      <c r="W16" s="40">
        <v>905</v>
      </c>
      <c r="X16" s="40">
        <v>411</v>
      </c>
      <c r="Y16" s="40">
        <v>226</v>
      </c>
      <c r="Z16" s="40">
        <v>454</v>
      </c>
      <c r="AA16" s="40">
        <v>194</v>
      </c>
      <c r="AB16" s="40">
        <v>255</v>
      </c>
      <c r="AC16" s="40">
        <v>340</v>
      </c>
      <c r="AD16" s="40">
        <v>412</v>
      </c>
      <c r="AE16" s="40">
        <v>224</v>
      </c>
      <c r="AF16" s="40">
        <v>192</v>
      </c>
      <c r="AG16" s="40">
        <v>406</v>
      </c>
    </row>
    <row r="17" spans="1:33" s="6" customFormat="1" ht="30" customHeight="1">
      <c r="A17" s="30" t="s">
        <v>103</v>
      </c>
      <c r="B17" s="18" t="s">
        <v>252</v>
      </c>
      <c r="C17" s="10">
        <v>4567</v>
      </c>
      <c r="D17" s="215">
        <v>4547</v>
      </c>
      <c r="E17" s="11">
        <v>20</v>
      </c>
      <c r="F17" s="9">
        <v>485</v>
      </c>
      <c r="G17" s="8">
        <v>138</v>
      </c>
      <c r="H17" s="8">
        <v>623</v>
      </c>
      <c r="I17" s="8">
        <v>280</v>
      </c>
      <c r="J17" s="8">
        <v>151</v>
      </c>
      <c r="K17" s="8">
        <v>431</v>
      </c>
      <c r="L17" s="8">
        <v>295</v>
      </c>
      <c r="M17" s="8">
        <v>165</v>
      </c>
      <c r="N17" s="8">
        <v>263</v>
      </c>
      <c r="O17" s="8">
        <v>227</v>
      </c>
      <c r="P17" s="8">
        <v>490</v>
      </c>
      <c r="Q17" s="30" t="str">
        <f t="shared" ref="Q17:Q30" si="1">A17</f>
        <v>3a.</v>
      </c>
      <c r="R17" s="18" t="str">
        <f t="shared" si="0"/>
        <v>podjęcia pracy razem*</v>
      </c>
      <c r="S17" s="8">
        <v>148</v>
      </c>
      <c r="T17" s="8">
        <v>131</v>
      </c>
      <c r="U17" s="8">
        <v>144</v>
      </c>
      <c r="V17" s="8">
        <v>116</v>
      </c>
      <c r="W17" s="8">
        <v>448</v>
      </c>
      <c r="X17" s="8">
        <v>161</v>
      </c>
      <c r="Y17" s="8">
        <v>118</v>
      </c>
      <c r="Z17" s="8">
        <v>219</v>
      </c>
      <c r="AA17" s="8">
        <v>103</v>
      </c>
      <c r="AB17" s="8">
        <v>129</v>
      </c>
      <c r="AC17" s="8">
        <v>184</v>
      </c>
      <c r="AD17" s="8">
        <v>203</v>
      </c>
      <c r="AE17" s="8">
        <v>127</v>
      </c>
      <c r="AF17" s="8">
        <v>108</v>
      </c>
      <c r="AG17" s="8">
        <v>224</v>
      </c>
    </row>
    <row r="18" spans="1:33" s="6" customFormat="1" ht="30" customHeight="1">
      <c r="A18" s="30"/>
      <c r="B18" s="18" t="s">
        <v>114</v>
      </c>
      <c r="C18" s="10">
        <v>3441</v>
      </c>
      <c r="D18" s="215">
        <v>3413</v>
      </c>
      <c r="E18" s="11">
        <v>28</v>
      </c>
      <c r="F18" s="9">
        <v>444</v>
      </c>
      <c r="G18" s="8">
        <v>106</v>
      </c>
      <c r="H18" s="8">
        <v>550</v>
      </c>
      <c r="I18" s="8">
        <v>185</v>
      </c>
      <c r="J18" s="8">
        <v>78</v>
      </c>
      <c r="K18" s="8">
        <v>263</v>
      </c>
      <c r="L18" s="8">
        <v>279</v>
      </c>
      <c r="M18" s="8">
        <v>145</v>
      </c>
      <c r="N18" s="8">
        <v>206</v>
      </c>
      <c r="O18" s="8">
        <v>128</v>
      </c>
      <c r="P18" s="8">
        <v>334</v>
      </c>
      <c r="Q18" s="30"/>
      <c r="R18" s="18" t="str">
        <f t="shared" si="0"/>
        <v>praca niesubsydiowana</v>
      </c>
      <c r="S18" s="8">
        <v>119</v>
      </c>
      <c r="T18" s="8">
        <v>124</v>
      </c>
      <c r="U18" s="8">
        <v>91</v>
      </c>
      <c r="V18" s="8">
        <v>90</v>
      </c>
      <c r="W18" s="8">
        <v>311</v>
      </c>
      <c r="X18" s="8">
        <v>93</v>
      </c>
      <c r="Y18" s="8">
        <v>101</v>
      </c>
      <c r="Z18" s="8">
        <v>159</v>
      </c>
      <c r="AA18" s="8">
        <v>66</v>
      </c>
      <c r="AB18" s="8">
        <v>85</v>
      </c>
      <c r="AC18" s="8">
        <v>127</v>
      </c>
      <c r="AD18" s="8">
        <v>164</v>
      </c>
      <c r="AE18" s="8">
        <v>89</v>
      </c>
      <c r="AF18" s="8">
        <v>81</v>
      </c>
      <c r="AG18" s="8">
        <v>170</v>
      </c>
    </row>
    <row r="19" spans="1:33" s="6" customFormat="1" ht="30" customHeight="1">
      <c r="A19" s="30"/>
      <c r="B19" s="18" t="s">
        <v>115</v>
      </c>
      <c r="C19" s="10">
        <v>1126</v>
      </c>
      <c r="D19" s="215">
        <v>1134</v>
      </c>
      <c r="E19" s="11">
        <v>-8</v>
      </c>
      <c r="F19" s="9">
        <v>41</v>
      </c>
      <c r="G19" s="8">
        <v>32</v>
      </c>
      <c r="H19" s="8">
        <v>73</v>
      </c>
      <c r="I19" s="8">
        <v>95</v>
      </c>
      <c r="J19" s="8">
        <v>73</v>
      </c>
      <c r="K19" s="8">
        <v>168</v>
      </c>
      <c r="L19" s="8">
        <v>16</v>
      </c>
      <c r="M19" s="8">
        <v>20</v>
      </c>
      <c r="N19" s="8">
        <v>57</v>
      </c>
      <c r="O19" s="8">
        <v>99</v>
      </c>
      <c r="P19" s="8">
        <v>156</v>
      </c>
      <c r="Q19" s="30"/>
      <c r="R19" s="18" t="str">
        <f t="shared" si="0"/>
        <v>praca subsydiowana</v>
      </c>
      <c r="S19" s="8">
        <v>29</v>
      </c>
      <c r="T19" s="8">
        <v>7</v>
      </c>
      <c r="U19" s="8">
        <v>53</v>
      </c>
      <c r="V19" s="8">
        <v>26</v>
      </c>
      <c r="W19" s="8">
        <v>137</v>
      </c>
      <c r="X19" s="8">
        <v>68</v>
      </c>
      <c r="Y19" s="8">
        <v>17</v>
      </c>
      <c r="Z19" s="8">
        <v>60</v>
      </c>
      <c r="AA19" s="8">
        <v>37</v>
      </c>
      <c r="AB19" s="8">
        <v>44</v>
      </c>
      <c r="AC19" s="8">
        <v>57</v>
      </c>
      <c r="AD19" s="8">
        <v>39</v>
      </c>
      <c r="AE19" s="8">
        <v>38</v>
      </c>
      <c r="AF19" s="8">
        <v>27</v>
      </c>
      <c r="AG19" s="8">
        <v>54</v>
      </c>
    </row>
    <row r="20" spans="1:33" s="6" customFormat="1" ht="30" customHeight="1">
      <c r="A20" s="30" t="s">
        <v>104</v>
      </c>
      <c r="B20" s="18" t="s">
        <v>102</v>
      </c>
      <c r="C20" s="10">
        <v>1408</v>
      </c>
      <c r="D20" s="215">
        <v>1395</v>
      </c>
      <c r="E20" s="11">
        <v>13</v>
      </c>
      <c r="F20" s="9">
        <v>32</v>
      </c>
      <c r="G20" s="8">
        <v>48</v>
      </c>
      <c r="H20" s="8">
        <v>80</v>
      </c>
      <c r="I20" s="8">
        <v>105</v>
      </c>
      <c r="J20" s="8">
        <v>76</v>
      </c>
      <c r="K20" s="8">
        <v>181</v>
      </c>
      <c r="L20" s="8">
        <v>122</v>
      </c>
      <c r="M20" s="8">
        <v>77</v>
      </c>
      <c r="N20" s="8">
        <v>98</v>
      </c>
      <c r="O20" s="8">
        <v>113</v>
      </c>
      <c r="P20" s="8">
        <v>211</v>
      </c>
      <c r="Q20" s="30" t="str">
        <f t="shared" si="1"/>
        <v>3b.</v>
      </c>
      <c r="R20" s="18" t="str">
        <f t="shared" si="0"/>
        <v>rozpoczęcie innych form aktywizacji*</v>
      </c>
      <c r="S20" s="8">
        <v>59</v>
      </c>
      <c r="T20" s="8">
        <v>50</v>
      </c>
      <c r="U20" s="8">
        <v>40</v>
      </c>
      <c r="V20" s="8">
        <v>64</v>
      </c>
      <c r="W20" s="8">
        <v>34</v>
      </c>
      <c r="X20" s="8">
        <v>103</v>
      </c>
      <c r="Y20" s="8">
        <v>31</v>
      </c>
      <c r="Z20" s="8">
        <v>73</v>
      </c>
      <c r="AA20" s="8">
        <v>56</v>
      </c>
      <c r="AB20" s="8">
        <v>44</v>
      </c>
      <c r="AC20" s="8">
        <v>73</v>
      </c>
      <c r="AD20" s="8">
        <v>33</v>
      </c>
      <c r="AE20" s="8">
        <v>24</v>
      </c>
      <c r="AF20" s="8">
        <v>23</v>
      </c>
      <c r="AG20" s="8">
        <v>30</v>
      </c>
    </row>
    <row r="21" spans="1:33" s="6" customFormat="1" ht="56.25">
      <c r="A21" s="30" t="s">
        <v>105</v>
      </c>
      <c r="B21" s="18" t="s">
        <v>438</v>
      </c>
      <c r="C21" s="10">
        <v>168</v>
      </c>
      <c r="D21" s="215">
        <v>140</v>
      </c>
      <c r="E21" s="11">
        <v>28</v>
      </c>
      <c r="F21" s="9">
        <v>32</v>
      </c>
      <c r="G21" s="8">
        <v>21</v>
      </c>
      <c r="H21" s="8">
        <v>53</v>
      </c>
      <c r="I21" s="8">
        <v>10</v>
      </c>
      <c r="J21" s="8">
        <v>2</v>
      </c>
      <c r="K21" s="8">
        <v>12</v>
      </c>
      <c r="L21" s="8">
        <v>7</v>
      </c>
      <c r="M21" s="8">
        <v>1</v>
      </c>
      <c r="N21" s="8">
        <v>16</v>
      </c>
      <c r="O21" s="8">
        <v>5</v>
      </c>
      <c r="P21" s="8">
        <v>21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4</v>
      </c>
      <c r="T21" s="8">
        <v>13</v>
      </c>
      <c r="U21" s="8">
        <v>0</v>
      </c>
      <c r="V21" s="8">
        <v>8</v>
      </c>
      <c r="W21" s="8">
        <v>3</v>
      </c>
      <c r="X21" s="8">
        <v>18</v>
      </c>
      <c r="Y21" s="8">
        <v>2</v>
      </c>
      <c r="Z21" s="8">
        <v>2</v>
      </c>
      <c r="AA21" s="8">
        <v>1</v>
      </c>
      <c r="AB21" s="8">
        <v>3</v>
      </c>
      <c r="AC21" s="8">
        <v>3</v>
      </c>
      <c r="AD21" s="8">
        <v>5</v>
      </c>
      <c r="AE21" s="8">
        <v>3</v>
      </c>
      <c r="AF21" s="8">
        <v>0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5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1350</v>
      </c>
      <c r="D23" s="215">
        <v>1943</v>
      </c>
      <c r="E23" s="11">
        <v>-593</v>
      </c>
      <c r="F23" s="9">
        <v>263</v>
      </c>
      <c r="G23" s="8">
        <v>82</v>
      </c>
      <c r="H23" s="8">
        <v>345</v>
      </c>
      <c r="I23" s="8">
        <v>61</v>
      </c>
      <c r="J23" s="8">
        <v>14</v>
      </c>
      <c r="K23" s="8">
        <v>75</v>
      </c>
      <c r="L23" s="8">
        <v>129</v>
      </c>
      <c r="M23" s="8">
        <v>72</v>
      </c>
      <c r="N23" s="8">
        <v>55</v>
      </c>
      <c r="O23" s="8">
        <v>45</v>
      </c>
      <c r="P23" s="8">
        <v>100</v>
      </c>
      <c r="Q23" s="30" t="str">
        <f t="shared" si="1"/>
        <v>3e.</v>
      </c>
      <c r="R23" s="18" t="str">
        <f t="shared" si="0"/>
        <v>niepotwierdzenie gotowości do pracy</v>
      </c>
      <c r="S23" s="8">
        <v>35</v>
      </c>
      <c r="T23" s="8">
        <v>46</v>
      </c>
      <c r="U23" s="8">
        <v>23</v>
      </c>
      <c r="V23" s="8">
        <v>32</v>
      </c>
      <c r="W23" s="8">
        <v>193</v>
      </c>
      <c r="X23" s="8">
        <v>46</v>
      </c>
      <c r="Y23" s="8">
        <v>14</v>
      </c>
      <c r="Z23" s="8">
        <v>38</v>
      </c>
      <c r="AA23" s="8">
        <v>6</v>
      </c>
      <c r="AB23" s="8">
        <v>23</v>
      </c>
      <c r="AC23" s="8">
        <v>21</v>
      </c>
      <c r="AD23" s="8">
        <v>67</v>
      </c>
      <c r="AE23" s="8">
        <v>15</v>
      </c>
      <c r="AF23" s="8">
        <v>12</v>
      </c>
      <c r="AG23" s="8">
        <v>58</v>
      </c>
    </row>
    <row r="24" spans="1:33" s="6" customFormat="1" ht="30" customHeight="1">
      <c r="A24" s="30" t="s">
        <v>108</v>
      </c>
      <c r="B24" s="18" t="s">
        <v>94</v>
      </c>
      <c r="C24" s="10">
        <v>575</v>
      </c>
      <c r="D24" s="215">
        <v>764</v>
      </c>
      <c r="E24" s="11">
        <v>-189</v>
      </c>
      <c r="F24" s="9">
        <v>54</v>
      </c>
      <c r="G24" s="8">
        <v>26</v>
      </c>
      <c r="H24" s="8">
        <v>80</v>
      </c>
      <c r="I24" s="8">
        <v>57</v>
      </c>
      <c r="J24" s="8">
        <v>28</v>
      </c>
      <c r="K24" s="8">
        <v>85</v>
      </c>
      <c r="L24" s="8">
        <v>37</v>
      </c>
      <c r="M24" s="8">
        <v>51</v>
      </c>
      <c r="N24" s="8">
        <v>27</v>
      </c>
      <c r="O24" s="8">
        <v>20</v>
      </c>
      <c r="P24" s="178">
        <v>47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23</v>
      </c>
      <c r="T24" s="8">
        <v>13</v>
      </c>
      <c r="U24" s="8">
        <v>24</v>
      </c>
      <c r="V24" s="8">
        <v>12</v>
      </c>
      <c r="W24" s="8">
        <v>33</v>
      </c>
      <c r="X24" s="8">
        <v>34</v>
      </c>
      <c r="Y24" s="8">
        <v>18</v>
      </c>
      <c r="Z24" s="8">
        <v>29</v>
      </c>
      <c r="AA24" s="8">
        <v>5</v>
      </c>
      <c r="AB24" s="8">
        <v>12</v>
      </c>
      <c r="AC24" s="8">
        <v>10</v>
      </c>
      <c r="AD24" s="8">
        <v>19</v>
      </c>
      <c r="AE24" s="8">
        <v>15</v>
      </c>
      <c r="AF24" s="8">
        <v>16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5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300</v>
      </c>
      <c r="D26" s="215">
        <v>287</v>
      </c>
      <c r="E26" s="11">
        <v>13</v>
      </c>
      <c r="F26" s="9">
        <v>43</v>
      </c>
      <c r="G26" s="8">
        <v>7</v>
      </c>
      <c r="H26" s="8">
        <v>50</v>
      </c>
      <c r="I26" s="8">
        <v>25</v>
      </c>
      <c r="J26" s="8">
        <v>7</v>
      </c>
      <c r="K26" s="8">
        <v>32</v>
      </c>
      <c r="L26" s="8">
        <v>26</v>
      </c>
      <c r="M26" s="8">
        <v>17</v>
      </c>
      <c r="N26" s="8">
        <v>31</v>
      </c>
      <c r="O26" s="8">
        <v>16</v>
      </c>
      <c r="P26" s="8">
        <v>47</v>
      </c>
      <c r="Q26" s="30" t="str">
        <f t="shared" si="1"/>
        <v>3h.</v>
      </c>
      <c r="R26" s="18" t="str">
        <f t="shared" si="0"/>
        <v>osiągnięcie wieku emerytalnego</v>
      </c>
      <c r="S26" s="8">
        <v>7</v>
      </c>
      <c r="T26" s="8">
        <v>4</v>
      </c>
      <c r="U26" s="8">
        <v>10</v>
      </c>
      <c r="V26" s="8">
        <v>5</v>
      </c>
      <c r="W26" s="8">
        <v>27</v>
      </c>
      <c r="X26" s="8">
        <v>7</v>
      </c>
      <c r="Y26" s="8">
        <v>7</v>
      </c>
      <c r="Z26" s="8">
        <v>5</v>
      </c>
      <c r="AA26" s="8">
        <v>4</v>
      </c>
      <c r="AB26" s="8">
        <v>9</v>
      </c>
      <c r="AC26" s="8">
        <v>10</v>
      </c>
      <c r="AD26" s="8">
        <v>13</v>
      </c>
      <c r="AE26" s="8">
        <v>4</v>
      </c>
      <c r="AF26" s="8">
        <v>7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225</v>
      </c>
      <c r="D27" s="215">
        <v>276</v>
      </c>
      <c r="E27" s="11">
        <v>-51</v>
      </c>
      <c r="F27" s="9">
        <v>44</v>
      </c>
      <c r="G27" s="8">
        <v>8</v>
      </c>
      <c r="H27" s="8">
        <v>52</v>
      </c>
      <c r="I27" s="8">
        <v>9</v>
      </c>
      <c r="J27" s="8">
        <v>1</v>
      </c>
      <c r="K27" s="8">
        <v>10</v>
      </c>
      <c r="L27" s="8">
        <v>17</v>
      </c>
      <c r="M27" s="8">
        <v>11</v>
      </c>
      <c r="N27" s="8">
        <v>7</v>
      </c>
      <c r="O27" s="8">
        <v>8</v>
      </c>
      <c r="P27" s="8">
        <v>15</v>
      </c>
      <c r="Q27" s="30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13</v>
      </c>
      <c r="U27" s="8">
        <v>7</v>
      </c>
      <c r="V27" s="8">
        <v>2</v>
      </c>
      <c r="W27" s="8">
        <v>29</v>
      </c>
      <c r="X27" s="8">
        <v>7</v>
      </c>
      <c r="Y27" s="8">
        <v>7</v>
      </c>
      <c r="Z27" s="8">
        <v>3</v>
      </c>
      <c r="AA27" s="8">
        <v>5</v>
      </c>
      <c r="AB27" s="8">
        <v>4</v>
      </c>
      <c r="AC27" s="8">
        <v>5</v>
      </c>
      <c r="AD27" s="8">
        <v>11</v>
      </c>
      <c r="AE27" s="8">
        <v>9</v>
      </c>
      <c r="AF27" s="8">
        <v>2</v>
      </c>
      <c r="AG27" s="8">
        <v>14</v>
      </c>
    </row>
    <row r="28" spans="1:33" s="6" customFormat="1" ht="30" customHeight="1">
      <c r="A28" s="30" t="s">
        <v>112</v>
      </c>
      <c r="B28" s="18" t="s">
        <v>98</v>
      </c>
      <c r="C28" s="10">
        <v>591</v>
      </c>
      <c r="D28" s="215">
        <v>616</v>
      </c>
      <c r="E28" s="11">
        <v>-25</v>
      </c>
      <c r="F28" s="9">
        <v>131</v>
      </c>
      <c r="G28" s="8">
        <v>34</v>
      </c>
      <c r="H28" s="8">
        <v>165</v>
      </c>
      <c r="I28" s="8">
        <v>10</v>
      </c>
      <c r="J28" s="8">
        <v>3</v>
      </c>
      <c r="K28" s="8">
        <v>13</v>
      </c>
      <c r="L28" s="8">
        <v>45</v>
      </c>
      <c r="M28" s="8">
        <v>23</v>
      </c>
      <c r="N28" s="8">
        <v>23</v>
      </c>
      <c r="O28" s="8">
        <v>9</v>
      </c>
      <c r="P28" s="8">
        <v>32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15</v>
      </c>
      <c r="T28" s="8">
        <v>25</v>
      </c>
      <c r="U28" s="8">
        <v>6</v>
      </c>
      <c r="V28" s="8">
        <v>13</v>
      </c>
      <c r="W28" s="8">
        <v>83</v>
      </c>
      <c r="X28" s="8">
        <v>7</v>
      </c>
      <c r="Y28" s="8">
        <v>10</v>
      </c>
      <c r="Z28" s="8">
        <v>28</v>
      </c>
      <c r="AA28" s="8">
        <v>3</v>
      </c>
      <c r="AB28" s="8">
        <v>20</v>
      </c>
      <c r="AC28" s="8">
        <v>21</v>
      </c>
      <c r="AD28" s="8">
        <v>27</v>
      </c>
      <c r="AE28" s="8">
        <v>14</v>
      </c>
      <c r="AF28" s="8">
        <v>13</v>
      </c>
      <c r="AG28" s="8">
        <v>28</v>
      </c>
    </row>
    <row r="29" spans="1:33" s="6" customFormat="1" ht="30" customHeight="1">
      <c r="A29" s="31" t="s">
        <v>126</v>
      </c>
      <c r="B29" s="18" t="s">
        <v>99</v>
      </c>
      <c r="C29" s="10">
        <v>987</v>
      </c>
      <c r="D29" s="215">
        <v>576</v>
      </c>
      <c r="E29" s="11">
        <v>411</v>
      </c>
      <c r="F29" s="9">
        <v>91</v>
      </c>
      <c r="G29" s="8">
        <v>33</v>
      </c>
      <c r="H29" s="8">
        <v>124</v>
      </c>
      <c r="I29" s="8">
        <v>62</v>
      </c>
      <c r="J29" s="8">
        <v>17</v>
      </c>
      <c r="K29" s="8">
        <v>79</v>
      </c>
      <c r="L29" s="8">
        <v>307</v>
      </c>
      <c r="M29" s="8">
        <v>36</v>
      </c>
      <c r="N29" s="8">
        <v>54</v>
      </c>
      <c r="O29" s="8">
        <v>32</v>
      </c>
      <c r="P29" s="8">
        <v>86</v>
      </c>
      <c r="Q29" s="31" t="str">
        <f t="shared" si="1"/>
        <v>3k.</v>
      </c>
      <c r="R29" s="18" t="str">
        <f t="shared" si="0"/>
        <v xml:space="preserve">inne przyczyny </v>
      </c>
      <c r="S29" s="8">
        <v>24</v>
      </c>
      <c r="T29" s="8">
        <v>19</v>
      </c>
      <c r="U29" s="8">
        <v>23</v>
      </c>
      <c r="V29" s="8">
        <v>16</v>
      </c>
      <c r="W29" s="8">
        <v>55</v>
      </c>
      <c r="X29" s="8">
        <v>28</v>
      </c>
      <c r="Y29" s="8">
        <v>19</v>
      </c>
      <c r="Z29" s="8">
        <v>57</v>
      </c>
      <c r="AA29" s="8">
        <v>11</v>
      </c>
      <c r="AB29" s="8">
        <v>11</v>
      </c>
      <c r="AC29" s="8">
        <v>13</v>
      </c>
      <c r="AD29" s="8">
        <v>34</v>
      </c>
      <c r="AE29" s="8">
        <v>13</v>
      </c>
      <c r="AF29" s="8">
        <v>11</v>
      </c>
      <c r="AG29" s="8">
        <v>21</v>
      </c>
    </row>
    <row r="30" spans="1:33" s="45" customFormat="1" ht="30" customHeight="1">
      <c r="A30" s="269" t="s">
        <v>22</v>
      </c>
      <c r="B30" s="38" t="s">
        <v>100</v>
      </c>
      <c r="C30" s="39">
        <v>27179</v>
      </c>
      <c r="D30" s="214">
        <v>30529</v>
      </c>
      <c r="E30" s="41">
        <v>-3350</v>
      </c>
      <c r="F30" s="42">
        <v>2976</v>
      </c>
      <c r="G30" s="40">
        <v>1027</v>
      </c>
      <c r="H30" s="40">
        <v>4003</v>
      </c>
      <c r="I30" s="40">
        <v>1739</v>
      </c>
      <c r="J30" s="40">
        <v>590</v>
      </c>
      <c r="K30" s="40">
        <v>2329</v>
      </c>
      <c r="L30" s="40">
        <v>1776</v>
      </c>
      <c r="M30" s="40">
        <v>1160</v>
      </c>
      <c r="N30" s="40">
        <v>2440</v>
      </c>
      <c r="O30" s="40">
        <v>1733</v>
      </c>
      <c r="P30" s="40">
        <v>4173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929</v>
      </c>
      <c r="T30" s="40">
        <v>816</v>
      </c>
      <c r="U30" s="40">
        <v>764</v>
      </c>
      <c r="V30" s="40">
        <v>600</v>
      </c>
      <c r="W30" s="40">
        <v>2732</v>
      </c>
      <c r="X30" s="40">
        <v>953</v>
      </c>
      <c r="Y30" s="40">
        <v>588</v>
      </c>
      <c r="Z30" s="40">
        <v>1205</v>
      </c>
      <c r="AA30" s="40">
        <v>706</v>
      </c>
      <c r="AB30" s="40">
        <v>589</v>
      </c>
      <c r="AC30" s="40">
        <v>604</v>
      </c>
      <c r="AD30" s="40">
        <v>977</v>
      </c>
      <c r="AE30" s="40">
        <v>640</v>
      </c>
      <c r="AF30" s="40">
        <v>581</v>
      </c>
      <c r="AG30" s="40">
        <v>1054</v>
      </c>
    </row>
    <row r="31" spans="1:33" s="55" customFormat="1" ht="30" customHeight="1" thickBot="1">
      <c r="A31" s="270"/>
      <c r="B31" s="18" t="s">
        <v>113</v>
      </c>
      <c r="C31" s="12">
        <v>2709</v>
      </c>
      <c r="D31" s="217">
        <v>3608</v>
      </c>
      <c r="E31" s="14">
        <v>-899</v>
      </c>
      <c r="F31" s="9">
        <v>453</v>
      </c>
      <c r="G31" s="8">
        <v>167</v>
      </c>
      <c r="H31" s="8">
        <v>620</v>
      </c>
      <c r="I31" s="8">
        <v>112</v>
      </c>
      <c r="J31" s="8">
        <v>32</v>
      </c>
      <c r="K31" s="8">
        <v>144</v>
      </c>
      <c r="L31" s="8">
        <v>265</v>
      </c>
      <c r="M31" s="8">
        <v>131</v>
      </c>
      <c r="N31" s="8">
        <v>204</v>
      </c>
      <c r="O31" s="8">
        <v>183</v>
      </c>
      <c r="P31" s="8">
        <v>387</v>
      </c>
      <c r="Q31" s="255"/>
      <c r="R31" s="53" t="str">
        <f t="shared" si="0"/>
        <v>w tym zarejestrowani po raz pierwszy</v>
      </c>
      <c r="S31" s="8">
        <v>82</v>
      </c>
      <c r="T31" s="8">
        <v>65</v>
      </c>
      <c r="U31" s="8">
        <v>54</v>
      </c>
      <c r="V31" s="8">
        <v>48</v>
      </c>
      <c r="W31" s="8">
        <v>254</v>
      </c>
      <c r="X31" s="8">
        <v>65</v>
      </c>
      <c r="Y31" s="8">
        <v>54</v>
      </c>
      <c r="Z31" s="8">
        <v>109</v>
      </c>
      <c r="AA31" s="8">
        <v>67</v>
      </c>
      <c r="AB31" s="8">
        <v>28</v>
      </c>
      <c r="AC31" s="8">
        <v>37</v>
      </c>
      <c r="AD31" s="8">
        <v>104</v>
      </c>
      <c r="AE31" s="8">
        <v>61</v>
      </c>
      <c r="AF31" s="8">
        <v>50</v>
      </c>
      <c r="AG31" s="8">
        <v>84</v>
      </c>
    </row>
    <row r="32" spans="1:33" s="25" customFormat="1" ht="18.75">
      <c r="A32" s="47" t="s">
        <v>161</v>
      </c>
      <c r="D32" s="182"/>
      <c r="Q32" s="47" t="str">
        <f>A32</f>
        <v>* szczegóły w tabeli 29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C7" sqref="C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434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435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4" t="str">
        <f>A6</f>
        <v>1.</v>
      </c>
      <c r="R6" s="38" t="str">
        <f>B6</f>
        <v>Osoby w okresie do 12 miesięcy od dnia ukończenia nauki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6"/>
      <c r="B7" s="19" t="s">
        <v>58</v>
      </c>
      <c r="C7" s="10">
        <v>1008</v>
      </c>
      <c r="D7" s="8">
        <v>1410</v>
      </c>
      <c r="E7" s="11">
        <v>-402</v>
      </c>
      <c r="F7" s="9">
        <v>70</v>
      </c>
      <c r="G7" s="8">
        <v>29</v>
      </c>
      <c r="H7" s="8">
        <v>99</v>
      </c>
      <c r="I7" s="8">
        <v>46</v>
      </c>
      <c r="J7" s="8">
        <v>27</v>
      </c>
      <c r="K7" s="8">
        <v>73</v>
      </c>
      <c r="L7" s="8">
        <v>75</v>
      </c>
      <c r="M7" s="8">
        <v>75</v>
      </c>
      <c r="N7" s="8">
        <v>51</v>
      </c>
      <c r="O7" s="8">
        <v>39</v>
      </c>
      <c r="P7" s="8">
        <v>90</v>
      </c>
      <c r="Q7" s="256"/>
      <c r="R7" s="18" t="str">
        <f t="shared" ref="R7:R33" si="0">B7</f>
        <v>- nowe rejestracje w miesiącu</v>
      </c>
      <c r="S7" s="8">
        <v>12</v>
      </c>
      <c r="T7" s="8">
        <v>40</v>
      </c>
      <c r="U7" s="8">
        <v>18</v>
      </c>
      <c r="V7" s="8">
        <v>25</v>
      </c>
      <c r="W7" s="8">
        <v>83</v>
      </c>
      <c r="X7" s="8">
        <v>85</v>
      </c>
      <c r="Y7" s="8">
        <v>35</v>
      </c>
      <c r="Z7" s="8">
        <v>39</v>
      </c>
      <c r="AA7" s="8">
        <v>21</v>
      </c>
      <c r="AB7" s="8">
        <v>31</v>
      </c>
      <c r="AC7" s="8">
        <v>25</v>
      </c>
      <c r="AD7" s="8">
        <v>77</v>
      </c>
      <c r="AE7" s="8">
        <v>21</v>
      </c>
      <c r="AF7" s="8">
        <v>14</v>
      </c>
      <c r="AG7" s="8">
        <v>70</v>
      </c>
    </row>
    <row r="8" spans="1:33" s="6" customFormat="1" ht="30" customHeight="1">
      <c r="A8" s="256"/>
      <c r="B8" s="18" t="s">
        <v>59</v>
      </c>
      <c r="C8" s="10">
        <v>4863</v>
      </c>
      <c r="D8" s="8">
        <v>3855</v>
      </c>
      <c r="E8" s="27">
        <v>1008</v>
      </c>
      <c r="F8" s="9">
        <v>397</v>
      </c>
      <c r="G8" s="8">
        <v>219</v>
      </c>
      <c r="H8" s="8">
        <v>616</v>
      </c>
      <c r="I8" s="8">
        <v>248</v>
      </c>
      <c r="J8" s="8">
        <v>148</v>
      </c>
      <c r="K8" s="8">
        <v>396</v>
      </c>
      <c r="L8" s="8">
        <v>330</v>
      </c>
      <c r="M8" s="8">
        <v>263</v>
      </c>
      <c r="N8" s="8">
        <v>255</v>
      </c>
      <c r="O8" s="8">
        <v>272</v>
      </c>
      <c r="P8" s="8">
        <v>527</v>
      </c>
      <c r="Q8" s="256"/>
      <c r="R8" s="18" t="str">
        <f t="shared" si="0"/>
        <v xml:space="preserve">     od 1.01.</v>
      </c>
      <c r="S8" s="8">
        <v>81</v>
      </c>
      <c r="T8" s="8">
        <v>236</v>
      </c>
      <c r="U8" s="8">
        <v>122</v>
      </c>
      <c r="V8" s="8">
        <v>140</v>
      </c>
      <c r="W8" s="8">
        <v>406</v>
      </c>
      <c r="X8" s="8">
        <v>255</v>
      </c>
      <c r="Y8" s="8">
        <v>136</v>
      </c>
      <c r="Z8" s="8">
        <v>243</v>
      </c>
      <c r="AA8" s="8">
        <v>174</v>
      </c>
      <c r="AB8" s="8">
        <v>141</v>
      </c>
      <c r="AC8" s="8">
        <v>131</v>
      </c>
      <c r="AD8" s="8">
        <v>241</v>
      </c>
      <c r="AE8" s="8">
        <v>163</v>
      </c>
      <c r="AF8" s="8">
        <v>80</v>
      </c>
      <c r="AG8" s="8">
        <v>182</v>
      </c>
    </row>
    <row r="9" spans="1:33" s="157" customFormat="1" ht="30" customHeight="1">
      <c r="A9" s="256"/>
      <c r="B9" s="155" t="s">
        <v>60</v>
      </c>
      <c r="C9" s="10">
        <v>664</v>
      </c>
      <c r="D9" s="8">
        <v>783</v>
      </c>
      <c r="E9" s="27">
        <v>-119</v>
      </c>
      <c r="F9" s="9">
        <v>52</v>
      </c>
      <c r="G9" s="8">
        <v>21</v>
      </c>
      <c r="H9" s="8">
        <v>73</v>
      </c>
      <c r="I9" s="8">
        <v>31</v>
      </c>
      <c r="J9" s="8">
        <v>22</v>
      </c>
      <c r="K9" s="8">
        <v>53</v>
      </c>
      <c r="L9" s="8">
        <v>50</v>
      </c>
      <c r="M9" s="8">
        <v>40</v>
      </c>
      <c r="N9" s="8">
        <v>23</v>
      </c>
      <c r="O9" s="8">
        <v>22</v>
      </c>
      <c r="P9" s="8">
        <v>45</v>
      </c>
      <c r="Q9" s="256"/>
      <c r="R9" s="156" t="str">
        <f t="shared" si="0"/>
        <v>- podjęcia pracy w miesiącu</v>
      </c>
      <c r="S9" s="8">
        <v>9</v>
      </c>
      <c r="T9" s="8">
        <v>32</v>
      </c>
      <c r="U9" s="8">
        <v>8</v>
      </c>
      <c r="V9" s="8">
        <v>23</v>
      </c>
      <c r="W9" s="8">
        <v>50</v>
      </c>
      <c r="X9" s="8">
        <v>39</v>
      </c>
      <c r="Y9" s="8">
        <v>31</v>
      </c>
      <c r="Z9" s="8">
        <v>31</v>
      </c>
      <c r="AA9" s="8">
        <v>20</v>
      </c>
      <c r="AB9" s="8">
        <v>32</v>
      </c>
      <c r="AC9" s="8">
        <v>25</v>
      </c>
      <c r="AD9" s="8">
        <v>22</v>
      </c>
      <c r="AE9" s="8">
        <v>19</v>
      </c>
      <c r="AF9" s="8">
        <v>24</v>
      </c>
      <c r="AG9" s="8">
        <v>38</v>
      </c>
    </row>
    <row r="10" spans="1:33" s="157" customFormat="1" ht="30" customHeight="1">
      <c r="A10" s="256"/>
      <c r="B10" s="156" t="s">
        <v>59</v>
      </c>
      <c r="C10" s="158">
        <v>2497</v>
      </c>
      <c r="D10" s="8">
        <v>1833</v>
      </c>
      <c r="E10" s="27">
        <v>664</v>
      </c>
      <c r="F10" s="9">
        <v>234</v>
      </c>
      <c r="G10" s="8">
        <v>116</v>
      </c>
      <c r="H10" s="8">
        <v>350</v>
      </c>
      <c r="I10" s="8">
        <v>116</v>
      </c>
      <c r="J10" s="8">
        <v>78</v>
      </c>
      <c r="K10" s="8">
        <v>194</v>
      </c>
      <c r="L10" s="8">
        <v>160</v>
      </c>
      <c r="M10" s="8">
        <v>136</v>
      </c>
      <c r="N10" s="8">
        <v>99</v>
      </c>
      <c r="O10" s="8">
        <v>96</v>
      </c>
      <c r="P10" s="8">
        <v>195</v>
      </c>
      <c r="Q10" s="256"/>
      <c r="R10" s="156" t="str">
        <f t="shared" si="0"/>
        <v xml:space="preserve">     od 1.01.</v>
      </c>
      <c r="S10" s="8">
        <v>47</v>
      </c>
      <c r="T10" s="8">
        <v>126</v>
      </c>
      <c r="U10" s="8">
        <v>68</v>
      </c>
      <c r="V10" s="8">
        <v>80</v>
      </c>
      <c r="W10" s="8">
        <v>193</v>
      </c>
      <c r="X10" s="8">
        <v>104</v>
      </c>
      <c r="Y10" s="8">
        <v>78</v>
      </c>
      <c r="Z10" s="8">
        <v>138</v>
      </c>
      <c r="AA10" s="8">
        <v>83</v>
      </c>
      <c r="AB10" s="8">
        <v>93</v>
      </c>
      <c r="AC10" s="8">
        <v>78</v>
      </c>
      <c r="AD10" s="8">
        <v>131</v>
      </c>
      <c r="AE10" s="8">
        <v>103</v>
      </c>
      <c r="AF10" s="8">
        <v>53</v>
      </c>
      <c r="AG10" s="8">
        <v>87</v>
      </c>
    </row>
    <row r="11" spans="1:33" s="6" customFormat="1" ht="30" customHeight="1">
      <c r="A11" s="255"/>
      <c r="B11" s="19" t="s">
        <v>61</v>
      </c>
      <c r="C11" s="10">
        <v>2216</v>
      </c>
      <c r="D11" s="8">
        <v>4440</v>
      </c>
      <c r="E11" s="11">
        <v>-2224</v>
      </c>
      <c r="F11" s="9">
        <v>155</v>
      </c>
      <c r="G11" s="8">
        <v>69</v>
      </c>
      <c r="H11" s="8">
        <v>224</v>
      </c>
      <c r="I11" s="8">
        <v>64</v>
      </c>
      <c r="J11" s="8">
        <v>48</v>
      </c>
      <c r="K11" s="8">
        <v>112</v>
      </c>
      <c r="L11" s="8">
        <v>150</v>
      </c>
      <c r="M11" s="8">
        <v>106</v>
      </c>
      <c r="N11" s="8">
        <v>114</v>
      </c>
      <c r="O11" s="8">
        <v>119</v>
      </c>
      <c r="P11" s="8">
        <v>233</v>
      </c>
      <c r="Q11" s="255"/>
      <c r="R11" s="18" t="str">
        <f t="shared" si="0"/>
        <v>-liczba bezrobotnych w końcu okresu</v>
      </c>
      <c r="S11" s="8">
        <v>46</v>
      </c>
      <c r="T11" s="8">
        <v>102</v>
      </c>
      <c r="U11" s="8">
        <v>48</v>
      </c>
      <c r="V11" s="8">
        <v>52</v>
      </c>
      <c r="W11" s="8">
        <v>239</v>
      </c>
      <c r="X11" s="8">
        <v>113</v>
      </c>
      <c r="Y11" s="8">
        <v>78</v>
      </c>
      <c r="Z11" s="8">
        <v>124</v>
      </c>
      <c r="AA11" s="8">
        <v>87</v>
      </c>
      <c r="AB11" s="8">
        <v>60</v>
      </c>
      <c r="AC11" s="8">
        <v>53</v>
      </c>
      <c r="AD11" s="8">
        <v>139</v>
      </c>
      <c r="AE11" s="8">
        <v>94</v>
      </c>
      <c r="AF11" s="8">
        <v>42</v>
      </c>
      <c r="AG11" s="8">
        <v>114</v>
      </c>
    </row>
    <row r="12" spans="1:33" s="15" customFormat="1" ht="30" customHeight="1">
      <c r="A12" s="254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4" t="str">
        <f>A12</f>
        <v>2.</v>
      </c>
      <c r="R12" s="38" t="str">
        <f t="shared" si="0"/>
        <v>Cudzoziemcy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6"/>
      <c r="B13" s="19" t="s">
        <v>58</v>
      </c>
      <c r="C13" s="10">
        <v>26</v>
      </c>
      <c r="D13" s="8">
        <v>14</v>
      </c>
      <c r="E13" s="11">
        <v>12</v>
      </c>
      <c r="F13" s="9">
        <v>7</v>
      </c>
      <c r="G13" s="8">
        <v>0</v>
      </c>
      <c r="H13" s="8">
        <v>7</v>
      </c>
      <c r="I13" s="8">
        <v>2</v>
      </c>
      <c r="J13" s="8">
        <v>0</v>
      </c>
      <c r="K13" s="8">
        <v>2</v>
      </c>
      <c r="L13" s="8">
        <v>3</v>
      </c>
      <c r="M13" s="8">
        <v>1</v>
      </c>
      <c r="N13" s="8">
        <v>6</v>
      </c>
      <c r="O13" s="8">
        <v>2</v>
      </c>
      <c r="P13" s="8">
        <v>8</v>
      </c>
      <c r="Q13" s="256"/>
      <c r="R13" s="18" t="str">
        <f t="shared" si="0"/>
        <v>- nowe rejestracje w miesiącu</v>
      </c>
      <c r="S13" s="8">
        <v>0</v>
      </c>
      <c r="T13" s="8">
        <v>1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1</v>
      </c>
      <c r="AA13" s="8">
        <v>0</v>
      </c>
      <c r="AB13" s="8">
        <v>0</v>
      </c>
      <c r="AC13" s="8">
        <v>0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59</v>
      </c>
      <c r="C14" s="10">
        <v>90</v>
      </c>
      <c r="D14" s="8">
        <v>64</v>
      </c>
      <c r="E14" s="11">
        <v>26</v>
      </c>
      <c r="F14" s="9">
        <v>18</v>
      </c>
      <c r="G14" s="8">
        <v>3</v>
      </c>
      <c r="H14" s="8">
        <v>21</v>
      </c>
      <c r="I14" s="8">
        <v>7</v>
      </c>
      <c r="J14" s="8">
        <v>0</v>
      </c>
      <c r="K14" s="8">
        <v>7</v>
      </c>
      <c r="L14" s="8">
        <v>10</v>
      </c>
      <c r="M14" s="8">
        <v>3</v>
      </c>
      <c r="N14" s="8">
        <v>8</v>
      </c>
      <c r="O14" s="8">
        <v>3</v>
      </c>
      <c r="P14" s="8">
        <v>11</v>
      </c>
      <c r="Q14" s="256"/>
      <c r="R14" s="18" t="str">
        <f t="shared" si="0"/>
        <v xml:space="preserve">     od 1.01.</v>
      </c>
      <c r="S14" s="8">
        <v>3</v>
      </c>
      <c r="T14" s="8">
        <v>5</v>
      </c>
      <c r="U14" s="8">
        <v>2</v>
      </c>
      <c r="V14" s="8">
        <v>1</v>
      </c>
      <c r="W14" s="8">
        <v>7</v>
      </c>
      <c r="X14" s="8">
        <v>1</v>
      </c>
      <c r="Y14" s="8">
        <v>1</v>
      </c>
      <c r="Z14" s="8">
        <v>5</v>
      </c>
      <c r="AA14" s="8">
        <v>1</v>
      </c>
      <c r="AB14" s="8">
        <v>0</v>
      </c>
      <c r="AC14" s="8">
        <v>1</v>
      </c>
      <c r="AD14" s="8">
        <v>5</v>
      </c>
      <c r="AE14" s="8">
        <v>1</v>
      </c>
      <c r="AF14" s="8">
        <v>3</v>
      </c>
      <c r="AG14" s="8">
        <v>2</v>
      </c>
    </row>
    <row r="15" spans="1:33" s="6" customFormat="1" ht="30" customHeight="1">
      <c r="A15" s="256"/>
      <c r="B15" s="19" t="s">
        <v>60</v>
      </c>
      <c r="C15" s="10">
        <v>13</v>
      </c>
      <c r="D15" s="8">
        <v>10</v>
      </c>
      <c r="E15" s="11">
        <v>3</v>
      </c>
      <c r="F15" s="9">
        <v>1</v>
      </c>
      <c r="G15" s="8">
        <v>0</v>
      </c>
      <c r="H15" s="8">
        <v>1</v>
      </c>
      <c r="I15" s="8">
        <v>1</v>
      </c>
      <c r="J15" s="8">
        <v>0</v>
      </c>
      <c r="K15" s="8">
        <v>1</v>
      </c>
      <c r="L15" s="8">
        <v>3</v>
      </c>
      <c r="M15" s="8">
        <v>0</v>
      </c>
      <c r="N15" s="8">
        <v>2</v>
      </c>
      <c r="O15" s="8">
        <v>0</v>
      </c>
      <c r="P15" s="8">
        <v>2</v>
      </c>
      <c r="Q15" s="256"/>
      <c r="R15" s="18" t="str">
        <f t="shared" si="0"/>
        <v>- podjęcia pracy w miesiącu</v>
      </c>
      <c r="S15" s="8">
        <v>0</v>
      </c>
      <c r="T15" s="8">
        <v>0</v>
      </c>
      <c r="U15" s="8">
        <v>0</v>
      </c>
      <c r="V15" s="8">
        <v>1</v>
      </c>
      <c r="W15" s="8">
        <v>1</v>
      </c>
      <c r="X15" s="8">
        <v>0</v>
      </c>
      <c r="Y15" s="8">
        <v>0</v>
      </c>
      <c r="Z15" s="8">
        <v>1</v>
      </c>
      <c r="AA15" s="8">
        <v>0</v>
      </c>
      <c r="AB15" s="8">
        <v>0</v>
      </c>
      <c r="AC15" s="8">
        <v>0</v>
      </c>
      <c r="AD15" s="8">
        <v>2</v>
      </c>
      <c r="AE15" s="8">
        <v>0</v>
      </c>
      <c r="AF15" s="8">
        <v>1</v>
      </c>
      <c r="AG15" s="8">
        <v>0</v>
      </c>
    </row>
    <row r="16" spans="1:33" s="6" customFormat="1" ht="30" customHeight="1">
      <c r="A16" s="256"/>
      <c r="B16" s="18" t="s">
        <v>59</v>
      </c>
      <c r="C16" s="10">
        <v>36</v>
      </c>
      <c r="D16" s="8">
        <v>23</v>
      </c>
      <c r="E16" s="11">
        <v>13</v>
      </c>
      <c r="F16" s="9">
        <v>6</v>
      </c>
      <c r="G16" s="8">
        <v>0</v>
      </c>
      <c r="H16" s="8">
        <v>6</v>
      </c>
      <c r="I16" s="8">
        <v>1</v>
      </c>
      <c r="J16" s="8">
        <v>0</v>
      </c>
      <c r="K16" s="8">
        <v>1</v>
      </c>
      <c r="L16" s="8">
        <v>6</v>
      </c>
      <c r="M16" s="8">
        <v>0</v>
      </c>
      <c r="N16" s="8">
        <v>4</v>
      </c>
      <c r="O16" s="8">
        <v>1</v>
      </c>
      <c r="P16" s="8">
        <v>5</v>
      </c>
      <c r="Q16" s="256"/>
      <c r="R16" s="18" t="str">
        <f t="shared" si="0"/>
        <v xml:space="preserve">     od 1.01.</v>
      </c>
      <c r="S16" s="8">
        <v>0</v>
      </c>
      <c r="T16" s="8">
        <v>2</v>
      </c>
      <c r="U16" s="8">
        <v>0</v>
      </c>
      <c r="V16" s="8">
        <v>1</v>
      </c>
      <c r="W16" s="8">
        <v>5</v>
      </c>
      <c r="X16" s="8">
        <v>0</v>
      </c>
      <c r="Y16" s="8">
        <v>0</v>
      </c>
      <c r="Z16" s="8">
        <v>3</v>
      </c>
      <c r="AA16" s="8">
        <v>0</v>
      </c>
      <c r="AB16" s="8">
        <v>1</v>
      </c>
      <c r="AC16" s="8">
        <v>0</v>
      </c>
      <c r="AD16" s="8">
        <v>4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255"/>
      <c r="B17" s="19" t="s">
        <v>61</v>
      </c>
      <c r="C17" s="10">
        <v>130</v>
      </c>
      <c r="D17" s="8">
        <v>128</v>
      </c>
      <c r="E17" s="11">
        <v>2</v>
      </c>
      <c r="F17" s="9">
        <v>32</v>
      </c>
      <c r="G17" s="8">
        <v>4</v>
      </c>
      <c r="H17" s="8">
        <v>36</v>
      </c>
      <c r="I17" s="8">
        <v>16</v>
      </c>
      <c r="J17" s="8">
        <v>0</v>
      </c>
      <c r="K17" s="8">
        <v>16</v>
      </c>
      <c r="L17" s="8">
        <v>10</v>
      </c>
      <c r="M17" s="8">
        <v>3</v>
      </c>
      <c r="N17" s="8">
        <v>10</v>
      </c>
      <c r="O17" s="8">
        <v>5</v>
      </c>
      <c r="P17" s="8">
        <v>15</v>
      </c>
      <c r="Q17" s="255"/>
      <c r="R17" s="18" t="str">
        <f t="shared" si="0"/>
        <v>-liczba bezrobotnych w końcu okresu</v>
      </c>
      <c r="S17" s="8">
        <v>6</v>
      </c>
      <c r="T17" s="8">
        <v>7</v>
      </c>
      <c r="U17" s="8">
        <v>1</v>
      </c>
      <c r="V17" s="8">
        <v>1</v>
      </c>
      <c r="W17" s="8">
        <v>7</v>
      </c>
      <c r="X17" s="8">
        <v>1</v>
      </c>
      <c r="Y17" s="8">
        <v>1</v>
      </c>
      <c r="Z17" s="8">
        <v>6</v>
      </c>
      <c r="AA17" s="8">
        <v>2</v>
      </c>
      <c r="AB17" s="8">
        <v>2</v>
      </c>
      <c r="AC17" s="8">
        <v>2</v>
      </c>
      <c r="AD17" s="8">
        <v>5</v>
      </c>
      <c r="AE17" s="8">
        <v>6</v>
      </c>
      <c r="AF17" s="8">
        <v>1</v>
      </c>
      <c r="AG17" s="8">
        <v>2</v>
      </c>
    </row>
    <row r="18" spans="1:33" s="15" customFormat="1" ht="30" customHeight="1">
      <c r="A18" s="254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4" t="str">
        <f>A18</f>
        <v>3.</v>
      </c>
      <c r="R18" s="38" t="str">
        <f t="shared" si="0"/>
        <v>Bezrobotni bez kwalifikacji zawodowych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6"/>
      <c r="B19" s="19" t="s">
        <v>58</v>
      </c>
      <c r="C19" s="10">
        <v>4252</v>
      </c>
      <c r="D19" s="8">
        <v>4348</v>
      </c>
      <c r="E19" s="11">
        <v>-96</v>
      </c>
      <c r="F19" s="9">
        <v>371</v>
      </c>
      <c r="G19" s="8">
        <v>180</v>
      </c>
      <c r="H19" s="8">
        <v>551</v>
      </c>
      <c r="I19" s="8">
        <v>295</v>
      </c>
      <c r="J19" s="8">
        <v>192</v>
      </c>
      <c r="K19" s="8">
        <v>487</v>
      </c>
      <c r="L19" s="8">
        <v>214</v>
      </c>
      <c r="M19" s="8">
        <v>237</v>
      </c>
      <c r="N19" s="8">
        <v>256</v>
      </c>
      <c r="O19" s="8">
        <v>187</v>
      </c>
      <c r="P19" s="8">
        <v>443</v>
      </c>
      <c r="Q19" s="256"/>
      <c r="R19" s="18" t="str">
        <f t="shared" si="0"/>
        <v>- nowe rejestracje w miesiącu</v>
      </c>
      <c r="S19" s="8">
        <v>185</v>
      </c>
      <c r="T19" s="8">
        <v>125</v>
      </c>
      <c r="U19" s="8">
        <v>102</v>
      </c>
      <c r="V19" s="8">
        <v>80</v>
      </c>
      <c r="W19" s="8">
        <v>443</v>
      </c>
      <c r="X19" s="8">
        <v>375</v>
      </c>
      <c r="Y19" s="8">
        <v>83</v>
      </c>
      <c r="Z19" s="8">
        <v>177</v>
      </c>
      <c r="AA19" s="8">
        <v>78</v>
      </c>
      <c r="AB19" s="8">
        <v>111</v>
      </c>
      <c r="AC19" s="8">
        <v>85</v>
      </c>
      <c r="AD19" s="8">
        <v>149</v>
      </c>
      <c r="AE19" s="8">
        <v>83</v>
      </c>
      <c r="AF19" s="8">
        <v>90</v>
      </c>
      <c r="AG19" s="8">
        <v>154</v>
      </c>
    </row>
    <row r="20" spans="1:33" s="6" customFormat="1" ht="30" customHeight="1">
      <c r="A20" s="256"/>
      <c r="B20" s="18" t="s">
        <v>59</v>
      </c>
      <c r="C20" s="10">
        <v>18208</v>
      </c>
      <c r="D20" s="8">
        <v>13956</v>
      </c>
      <c r="E20" s="11">
        <v>4252</v>
      </c>
      <c r="F20" s="9">
        <v>1720</v>
      </c>
      <c r="G20" s="8">
        <v>812</v>
      </c>
      <c r="H20" s="8">
        <v>2532</v>
      </c>
      <c r="I20" s="8">
        <v>1171</v>
      </c>
      <c r="J20" s="8">
        <v>607</v>
      </c>
      <c r="K20" s="8">
        <v>1778</v>
      </c>
      <c r="L20" s="8">
        <v>872</v>
      </c>
      <c r="M20" s="8">
        <v>850</v>
      </c>
      <c r="N20" s="8">
        <v>1074</v>
      </c>
      <c r="O20" s="8">
        <v>903</v>
      </c>
      <c r="P20" s="8">
        <v>1977</v>
      </c>
      <c r="Q20" s="256"/>
      <c r="R20" s="18" t="str">
        <f t="shared" si="0"/>
        <v xml:space="preserve">     od 1.01.</v>
      </c>
      <c r="S20" s="8">
        <v>636</v>
      </c>
      <c r="T20" s="8">
        <v>596</v>
      </c>
      <c r="U20" s="8">
        <v>507</v>
      </c>
      <c r="V20" s="8">
        <v>386</v>
      </c>
      <c r="W20" s="8">
        <v>1868</v>
      </c>
      <c r="X20" s="8">
        <v>1321</v>
      </c>
      <c r="Y20" s="8">
        <v>366</v>
      </c>
      <c r="Z20" s="8">
        <v>876</v>
      </c>
      <c r="AA20" s="8">
        <v>426</v>
      </c>
      <c r="AB20" s="8">
        <v>494</v>
      </c>
      <c r="AC20" s="8">
        <v>479</v>
      </c>
      <c r="AD20" s="8">
        <v>773</v>
      </c>
      <c r="AE20" s="8">
        <v>428</v>
      </c>
      <c r="AF20" s="8">
        <v>413</v>
      </c>
      <c r="AG20" s="8">
        <v>630</v>
      </c>
    </row>
    <row r="21" spans="1:33" s="6" customFormat="1" ht="30" customHeight="1">
      <c r="A21" s="256"/>
      <c r="B21" s="19" t="s">
        <v>60</v>
      </c>
      <c r="C21" s="10">
        <v>2545</v>
      </c>
      <c r="D21" s="8">
        <v>2331</v>
      </c>
      <c r="E21" s="11">
        <v>214</v>
      </c>
      <c r="F21" s="9">
        <v>176</v>
      </c>
      <c r="G21" s="8">
        <v>85</v>
      </c>
      <c r="H21" s="8">
        <v>261</v>
      </c>
      <c r="I21" s="8">
        <v>181</v>
      </c>
      <c r="J21" s="8">
        <v>84</v>
      </c>
      <c r="K21" s="8">
        <v>265</v>
      </c>
      <c r="L21" s="8">
        <v>96</v>
      </c>
      <c r="M21" s="8">
        <v>127</v>
      </c>
      <c r="N21" s="8">
        <v>144</v>
      </c>
      <c r="O21" s="8">
        <v>129</v>
      </c>
      <c r="P21" s="8">
        <v>273</v>
      </c>
      <c r="Q21" s="256"/>
      <c r="R21" s="18" t="str">
        <f t="shared" si="0"/>
        <v>- podjęcia pracy w miesiącu</v>
      </c>
      <c r="S21" s="8">
        <v>94</v>
      </c>
      <c r="T21" s="8">
        <v>76</v>
      </c>
      <c r="U21" s="8">
        <v>65</v>
      </c>
      <c r="V21" s="8">
        <v>58</v>
      </c>
      <c r="W21" s="8">
        <v>223</v>
      </c>
      <c r="X21" s="8">
        <v>146</v>
      </c>
      <c r="Y21" s="8">
        <v>73</v>
      </c>
      <c r="Z21" s="8">
        <v>131</v>
      </c>
      <c r="AA21" s="8">
        <v>59</v>
      </c>
      <c r="AB21" s="8">
        <v>124</v>
      </c>
      <c r="AC21" s="8">
        <v>86</v>
      </c>
      <c r="AD21" s="8">
        <v>127</v>
      </c>
      <c r="AE21" s="8">
        <v>70</v>
      </c>
      <c r="AF21" s="8">
        <v>81</v>
      </c>
      <c r="AG21" s="8">
        <v>110</v>
      </c>
    </row>
    <row r="22" spans="1:33" s="6" customFormat="1" ht="30" customHeight="1">
      <c r="A22" s="256"/>
      <c r="B22" s="18" t="s">
        <v>59</v>
      </c>
      <c r="C22" s="10">
        <v>7949</v>
      </c>
      <c r="D22" s="8">
        <v>5404</v>
      </c>
      <c r="E22" s="11">
        <v>2545</v>
      </c>
      <c r="F22" s="9">
        <v>690</v>
      </c>
      <c r="G22" s="8">
        <v>308</v>
      </c>
      <c r="H22" s="8">
        <v>998</v>
      </c>
      <c r="I22" s="8">
        <v>502</v>
      </c>
      <c r="J22" s="8">
        <v>274</v>
      </c>
      <c r="K22" s="8">
        <v>776</v>
      </c>
      <c r="L22" s="8">
        <v>313</v>
      </c>
      <c r="M22" s="8">
        <v>361</v>
      </c>
      <c r="N22" s="8">
        <v>412</v>
      </c>
      <c r="O22" s="8">
        <v>432</v>
      </c>
      <c r="P22" s="8">
        <v>844</v>
      </c>
      <c r="Q22" s="256"/>
      <c r="R22" s="18" t="str">
        <f t="shared" si="0"/>
        <v xml:space="preserve">     od 1.01.</v>
      </c>
      <c r="S22" s="8">
        <v>255</v>
      </c>
      <c r="T22" s="8">
        <v>227</v>
      </c>
      <c r="U22" s="8">
        <v>242</v>
      </c>
      <c r="V22" s="8">
        <v>177</v>
      </c>
      <c r="W22" s="8">
        <v>762</v>
      </c>
      <c r="X22" s="8">
        <v>488</v>
      </c>
      <c r="Y22" s="8">
        <v>201</v>
      </c>
      <c r="Z22" s="8">
        <v>376</v>
      </c>
      <c r="AA22" s="8">
        <v>219</v>
      </c>
      <c r="AB22" s="8">
        <v>299</v>
      </c>
      <c r="AC22" s="8">
        <v>289</v>
      </c>
      <c r="AD22" s="8">
        <v>383</v>
      </c>
      <c r="AE22" s="8">
        <v>225</v>
      </c>
      <c r="AF22" s="8">
        <v>213</v>
      </c>
      <c r="AG22" s="8">
        <v>301</v>
      </c>
    </row>
    <row r="23" spans="1:33" s="6" customFormat="1" ht="30" customHeight="1">
      <c r="A23" s="255"/>
      <c r="B23" s="19" t="s">
        <v>61</v>
      </c>
      <c r="C23" s="10">
        <v>37618</v>
      </c>
      <c r="D23" s="8">
        <v>39359</v>
      </c>
      <c r="E23" s="11">
        <v>-1741</v>
      </c>
      <c r="F23" s="9">
        <v>2714</v>
      </c>
      <c r="G23" s="8">
        <v>1276</v>
      </c>
      <c r="H23" s="8">
        <v>3990</v>
      </c>
      <c r="I23" s="8">
        <v>1712</v>
      </c>
      <c r="J23" s="8">
        <v>950</v>
      </c>
      <c r="K23" s="8">
        <v>2662</v>
      </c>
      <c r="L23" s="8">
        <v>1526</v>
      </c>
      <c r="M23" s="8">
        <v>1687</v>
      </c>
      <c r="N23" s="8">
        <v>2953</v>
      </c>
      <c r="O23" s="8">
        <v>3095</v>
      </c>
      <c r="P23" s="8">
        <v>6048</v>
      </c>
      <c r="Q23" s="255"/>
      <c r="R23" s="18" t="str">
        <f t="shared" si="0"/>
        <v>-liczba bezrobotnych w końcu okresu</v>
      </c>
      <c r="S23" s="8">
        <v>1305</v>
      </c>
      <c r="T23" s="8">
        <v>1314</v>
      </c>
      <c r="U23" s="8">
        <v>1086</v>
      </c>
      <c r="V23" s="8">
        <v>905</v>
      </c>
      <c r="W23" s="8">
        <v>4430</v>
      </c>
      <c r="X23" s="8">
        <v>2350</v>
      </c>
      <c r="Y23" s="8">
        <v>807</v>
      </c>
      <c r="Z23" s="8">
        <v>1709</v>
      </c>
      <c r="AA23" s="8">
        <v>1096</v>
      </c>
      <c r="AB23" s="8">
        <v>1074</v>
      </c>
      <c r="AC23" s="8">
        <v>869</v>
      </c>
      <c r="AD23" s="8">
        <v>1583</v>
      </c>
      <c r="AE23" s="8">
        <v>972</v>
      </c>
      <c r="AF23" s="8">
        <v>999</v>
      </c>
      <c r="AG23" s="8">
        <v>1206</v>
      </c>
    </row>
    <row r="24" spans="1:33" s="15" customFormat="1" ht="30" customHeight="1">
      <c r="A24" s="254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4" t="str">
        <f>A24</f>
        <v>4.</v>
      </c>
      <c r="R24" s="38" t="str">
        <f t="shared" si="0"/>
        <v>Bezrobotni bez doświadczenia zawodowego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6"/>
      <c r="B25" s="19" t="s">
        <v>58</v>
      </c>
      <c r="C25" s="10">
        <v>2767</v>
      </c>
      <c r="D25" s="8">
        <v>3051</v>
      </c>
      <c r="E25" s="11">
        <v>-284</v>
      </c>
      <c r="F25" s="9">
        <v>194</v>
      </c>
      <c r="G25" s="8">
        <v>71</v>
      </c>
      <c r="H25" s="8">
        <v>265</v>
      </c>
      <c r="I25" s="8">
        <v>147</v>
      </c>
      <c r="J25" s="8">
        <v>112</v>
      </c>
      <c r="K25" s="8">
        <v>259</v>
      </c>
      <c r="L25" s="8">
        <v>168</v>
      </c>
      <c r="M25" s="8">
        <v>190</v>
      </c>
      <c r="N25" s="8">
        <v>183</v>
      </c>
      <c r="O25" s="8">
        <v>133</v>
      </c>
      <c r="P25" s="8">
        <v>316</v>
      </c>
      <c r="Q25" s="256"/>
      <c r="R25" s="18" t="str">
        <f t="shared" si="0"/>
        <v>- nowe rejestracje w miesiącu</v>
      </c>
      <c r="S25" s="8">
        <v>126</v>
      </c>
      <c r="T25" s="8">
        <v>70</v>
      </c>
      <c r="U25" s="8">
        <v>55</v>
      </c>
      <c r="V25" s="8">
        <v>58</v>
      </c>
      <c r="W25" s="8">
        <v>245</v>
      </c>
      <c r="X25" s="8">
        <v>340</v>
      </c>
      <c r="Y25" s="8">
        <v>68</v>
      </c>
      <c r="Z25" s="8">
        <v>91</v>
      </c>
      <c r="AA25" s="8">
        <v>64</v>
      </c>
      <c r="AB25" s="8">
        <v>72</v>
      </c>
      <c r="AC25" s="8">
        <v>41</v>
      </c>
      <c r="AD25" s="8">
        <v>102</v>
      </c>
      <c r="AE25" s="8">
        <v>54</v>
      </c>
      <c r="AF25" s="8">
        <v>46</v>
      </c>
      <c r="AG25" s="8">
        <v>137</v>
      </c>
    </row>
    <row r="26" spans="1:33" s="6" customFormat="1" ht="30" customHeight="1">
      <c r="A26" s="256"/>
      <c r="B26" s="18" t="s">
        <v>59</v>
      </c>
      <c r="C26" s="10">
        <v>11874</v>
      </c>
      <c r="D26" s="8">
        <v>9107</v>
      </c>
      <c r="E26" s="11">
        <v>2767</v>
      </c>
      <c r="F26" s="9">
        <v>949</v>
      </c>
      <c r="G26" s="8">
        <v>456</v>
      </c>
      <c r="H26" s="8">
        <v>1405</v>
      </c>
      <c r="I26" s="8">
        <v>592</v>
      </c>
      <c r="J26" s="8">
        <v>340</v>
      </c>
      <c r="K26" s="8">
        <v>932</v>
      </c>
      <c r="L26" s="8">
        <v>671</v>
      </c>
      <c r="M26" s="8">
        <v>675</v>
      </c>
      <c r="N26" s="8">
        <v>774</v>
      </c>
      <c r="O26" s="8">
        <v>691</v>
      </c>
      <c r="P26" s="8">
        <v>1465</v>
      </c>
      <c r="Q26" s="256"/>
      <c r="R26" s="18" t="str">
        <f t="shared" si="0"/>
        <v xml:space="preserve">     od 1.01.</v>
      </c>
      <c r="S26" s="8">
        <v>501</v>
      </c>
      <c r="T26" s="8">
        <v>350</v>
      </c>
      <c r="U26" s="8">
        <v>314</v>
      </c>
      <c r="V26" s="8">
        <v>305</v>
      </c>
      <c r="W26" s="8">
        <v>1028</v>
      </c>
      <c r="X26" s="8">
        <v>1111</v>
      </c>
      <c r="Y26" s="8">
        <v>254</v>
      </c>
      <c r="Z26" s="8">
        <v>496</v>
      </c>
      <c r="AA26" s="8">
        <v>446</v>
      </c>
      <c r="AB26" s="8">
        <v>313</v>
      </c>
      <c r="AC26" s="8">
        <v>232</v>
      </c>
      <c r="AD26" s="8">
        <v>428</v>
      </c>
      <c r="AE26" s="8">
        <v>326</v>
      </c>
      <c r="AF26" s="8">
        <v>215</v>
      </c>
      <c r="AG26" s="8">
        <v>407</v>
      </c>
    </row>
    <row r="27" spans="1:33" s="6" customFormat="1" ht="30" customHeight="1">
      <c r="A27" s="256"/>
      <c r="B27" s="19" t="s">
        <v>60</v>
      </c>
      <c r="C27" s="10">
        <v>1480</v>
      </c>
      <c r="D27" s="8">
        <v>1466</v>
      </c>
      <c r="E27" s="11">
        <v>14</v>
      </c>
      <c r="F27" s="9">
        <v>83</v>
      </c>
      <c r="G27" s="8">
        <v>36</v>
      </c>
      <c r="H27" s="8">
        <v>119</v>
      </c>
      <c r="I27" s="8">
        <v>90</v>
      </c>
      <c r="J27" s="8">
        <v>53</v>
      </c>
      <c r="K27" s="8">
        <v>143</v>
      </c>
      <c r="L27" s="8">
        <v>84</v>
      </c>
      <c r="M27" s="8">
        <v>101</v>
      </c>
      <c r="N27" s="8">
        <v>91</v>
      </c>
      <c r="O27" s="8">
        <v>75</v>
      </c>
      <c r="P27" s="8">
        <v>166</v>
      </c>
      <c r="Q27" s="256"/>
      <c r="R27" s="18" t="str">
        <f t="shared" si="0"/>
        <v>- podjęcia pracy w miesiącu</v>
      </c>
      <c r="S27" s="8">
        <v>51</v>
      </c>
      <c r="T27" s="8">
        <v>36</v>
      </c>
      <c r="U27" s="8">
        <v>32</v>
      </c>
      <c r="V27" s="8">
        <v>44</v>
      </c>
      <c r="W27" s="8">
        <v>93</v>
      </c>
      <c r="X27" s="8">
        <v>129</v>
      </c>
      <c r="Y27" s="8">
        <v>69</v>
      </c>
      <c r="Z27" s="8">
        <v>66</v>
      </c>
      <c r="AA27" s="8">
        <v>51</v>
      </c>
      <c r="AB27" s="8">
        <v>58</v>
      </c>
      <c r="AC27" s="8">
        <v>39</v>
      </c>
      <c r="AD27" s="8">
        <v>46</v>
      </c>
      <c r="AE27" s="8">
        <v>47</v>
      </c>
      <c r="AF27" s="8">
        <v>39</v>
      </c>
      <c r="AG27" s="8">
        <v>67</v>
      </c>
    </row>
    <row r="28" spans="1:33" s="6" customFormat="1" ht="30" customHeight="1">
      <c r="A28" s="256"/>
      <c r="B28" s="18" t="s">
        <v>59</v>
      </c>
      <c r="C28" s="10">
        <v>5060</v>
      </c>
      <c r="D28" s="8">
        <v>3580</v>
      </c>
      <c r="E28" s="11">
        <v>1480</v>
      </c>
      <c r="F28" s="9">
        <v>433</v>
      </c>
      <c r="G28" s="8">
        <v>211</v>
      </c>
      <c r="H28" s="8">
        <v>644</v>
      </c>
      <c r="I28" s="8">
        <v>236</v>
      </c>
      <c r="J28" s="8">
        <v>143</v>
      </c>
      <c r="K28" s="8">
        <v>379</v>
      </c>
      <c r="L28" s="8">
        <v>266</v>
      </c>
      <c r="M28" s="8">
        <v>316</v>
      </c>
      <c r="N28" s="8">
        <v>291</v>
      </c>
      <c r="O28" s="8">
        <v>276</v>
      </c>
      <c r="P28" s="8">
        <v>567</v>
      </c>
      <c r="Q28" s="256"/>
      <c r="R28" s="18" t="str">
        <f t="shared" si="0"/>
        <v xml:space="preserve">     od 1.01.</v>
      </c>
      <c r="S28" s="8">
        <v>209</v>
      </c>
      <c r="T28" s="8">
        <v>143</v>
      </c>
      <c r="U28" s="8">
        <v>134</v>
      </c>
      <c r="V28" s="8">
        <v>143</v>
      </c>
      <c r="W28" s="8">
        <v>359</v>
      </c>
      <c r="X28" s="8">
        <v>376</v>
      </c>
      <c r="Y28" s="8">
        <v>163</v>
      </c>
      <c r="Z28" s="8">
        <v>220</v>
      </c>
      <c r="AA28" s="8">
        <v>206</v>
      </c>
      <c r="AB28" s="8">
        <v>171</v>
      </c>
      <c r="AC28" s="8">
        <v>120</v>
      </c>
      <c r="AD28" s="8">
        <v>205</v>
      </c>
      <c r="AE28" s="8">
        <v>175</v>
      </c>
      <c r="AF28" s="8">
        <v>109</v>
      </c>
      <c r="AG28" s="8">
        <v>155</v>
      </c>
    </row>
    <row r="29" spans="1:33" s="6" customFormat="1" ht="30" customHeight="1">
      <c r="A29" s="255"/>
      <c r="B29" s="19" t="s">
        <v>61</v>
      </c>
      <c r="C29" s="10">
        <v>21691</v>
      </c>
      <c r="D29" s="8">
        <v>22879</v>
      </c>
      <c r="E29" s="11">
        <v>-1188</v>
      </c>
      <c r="F29" s="9">
        <v>1039</v>
      </c>
      <c r="G29" s="8">
        <v>548</v>
      </c>
      <c r="H29" s="8">
        <v>1587</v>
      </c>
      <c r="I29" s="8">
        <v>727</v>
      </c>
      <c r="J29" s="8">
        <v>484</v>
      </c>
      <c r="K29" s="8">
        <v>1211</v>
      </c>
      <c r="L29" s="8">
        <v>860</v>
      </c>
      <c r="M29" s="8">
        <v>1058</v>
      </c>
      <c r="N29" s="8">
        <v>1683</v>
      </c>
      <c r="O29" s="8">
        <v>2126</v>
      </c>
      <c r="P29" s="8">
        <v>3809</v>
      </c>
      <c r="Q29" s="255"/>
      <c r="R29" s="18" t="str">
        <f t="shared" si="0"/>
        <v>-liczba bezrobotnych w końcu okresu</v>
      </c>
      <c r="S29" s="8">
        <v>888</v>
      </c>
      <c r="T29" s="8">
        <v>692</v>
      </c>
      <c r="U29" s="8">
        <v>543</v>
      </c>
      <c r="V29" s="8">
        <v>706</v>
      </c>
      <c r="W29" s="8">
        <v>2220</v>
      </c>
      <c r="X29" s="8">
        <v>1848</v>
      </c>
      <c r="Y29" s="8">
        <v>485</v>
      </c>
      <c r="Z29" s="8">
        <v>886</v>
      </c>
      <c r="AA29" s="8">
        <v>964</v>
      </c>
      <c r="AB29" s="8">
        <v>599</v>
      </c>
      <c r="AC29" s="8">
        <v>511</v>
      </c>
      <c r="AD29" s="8">
        <v>849</v>
      </c>
      <c r="AE29" s="8">
        <v>656</v>
      </c>
      <c r="AF29" s="8">
        <v>543</v>
      </c>
      <c r="AG29" s="8">
        <v>776</v>
      </c>
    </row>
    <row r="30" spans="1:33" s="15" customFormat="1" ht="30" customHeight="1">
      <c r="A30" s="254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54" t="str">
        <f>A30</f>
        <v>5.</v>
      </c>
      <c r="R30" s="38" t="str">
        <f t="shared" si="0"/>
        <v>Kobiety, które nie podjęły zatrudnienia po urodzeniu dziecka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56"/>
      <c r="B31" s="19" t="s">
        <v>58</v>
      </c>
      <c r="C31" s="10">
        <v>1149</v>
      </c>
      <c r="D31" s="8">
        <v>879</v>
      </c>
      <c r="E31" s="11">
        <v>270</v>
      </c>
      <c r="F31" s="9">
        <v>87</v>
      </c>
      <c r="G31" s="8">
        <v>47</v>
      </c>
      <c r="H31" s="8">
        <v>134</v>
      </c>
      <c r="I31" s="8">
        <v>136</v>
      </c>
      <c r="J31" s="8">
        <v>100</v>
      </c>
      <c r="K31" s="8">
        <v>236</v>
      </c>
      <c r="L31" s="8">
        <v>65</v>
      </c>
      <c r="M31" s="8">
        <v>67</v>
      </c>
      <c r="N31" s="8">
        <v>47</v>
      </c>
      <c r="O31" s="8">
        <v>26</v>
      </c>
      <c r="P31" s="8">
        <v>73</v>
      </c>
      <c r="Q31" s="256"/>
      <c r="R31" s="18" t="str">
        <f t="shared" si="0"/>
        <v>- nowe rejestracje w miesiącu</v>
      </c>
      <c r="S31" s="8">
        <v>64</v>
      </c>
      <c r="T31" s="8">
        <v>23</v>
      </c>
      <c r="U31" s="8">
        <v>19</v>
      </c>
      <c r="V31" s="8">
        <v>25</v>
      </c>
      <c r="W31" s="8">
        <v>97</v>
      </c>
      <c r="X31" s="8">
        <v>117</v>
      </c>
      <c r="Y31" s="8">
        <v>21</v>
      </c>
      <c r="Z31" s="8">
        <v>38</v>
      </c>
      <c r="AA31" s="8">
        <v>18</v>
      </c>
      <c r="AB31" s="8">
        <v>22</v>
      </c>
      <c r="AC31" s="8">
        <v>16</v>
      </c>
      <c r="AD31" s="8">
        <v>41</v>
      </c>
      <c r="AE31" s="8">
        <v>21</v>
      </c>
      <c r="AF31" s="8">
        <v>13</v>
      </c>
      <c r="AG31" s="8">
        <v>39</v>
      </c>
    </row>
    <row r="32" spans="1:33" s="6" customFormat="1" ht="30" customHeight="1">
      <c r="A32" s="256"/>
      <c r="B32" s="18" t="s">
        <v>59</v>
      </c>
      <c r="C32" s="10">
        <v>3932</v>
      </c>
      <c r="D32" s="8">
        <v>2783</v>
      </c>
      <c r="E32" s="11">
        <v>1149</v>
      </c>
      <c r="F32" s="9">
        <v>376</v>
      </c>
      <c r="G32" s="8">
        <v>199</v>
      </c>
      <c r="H32" s="8">
        <v>575</v>
      </c>
      <c r="I32" s="8">
        <v>275</v>
      </c>
      <c r="J32" s="8">
        <v>159</v>
      </c>
      <c r="K32" s="8">
        <v>434</v>
      </c>
      <c r="L32" s="8">
        <v>224</v>
      </c>
      <c r="M32" s="8">
        <v>194</v>
      </c>
      <c r="N32" s="8">
        <v>179</v>
      </c>
      <c r="O32" s="8">
        <v>109</v>
      </c>
      <c r="P32" s="8">
        <v>288</v>
      </c>
      <c r="Q32" s="256"/>
      <c r="R32" s="18" t="str">
        <f t="shared" si="0"/>
        <v xml:space="preserve">     od 1.01.</v>
      </c>
      <c r="S32" s="8">
        <v>155</v>
      </c>
      <c r="T32" s="8">
        <v>151</v>
      </c>
      <c r="U32" s="8">
        <v>89</v>
      </c>
      <c r="V32" s="8">
        <v>94</v>
      </c>
      <c r="W32" s="8">
        <v>292</v>
      </c>
      <c r="X32" s="8">
        <v>384</v>
      </c>
      <c r="Y32" s="8">
        <v>92</v>
      </c>
      <c r="Z32" s="8">
        <v>169</v>
      </c>
      <c r="AA32" s="8">
        <v>82</v>
      </c>
      <c r="AB32" s="8">
        <v>111</v>
      </c>
      <c r="AC32" s="8">
        <v>82</v>
      </c>
      <c r="AD32" s="8">
        <v>191</v>
      </c>
      <c r="AE32" s="8">
        <v>127</v>
      </c>
      <c r="AF32" s="8">
        <v>37</v>
      </c>
      <c r="AG32" s="8">
        <v>161</v>
      </c>
    </row>
    <row r="33" spans="1:33" s="6" customFormat="1" ht="30" customHeight="1">
      <c r="A33" s="256"/>
      <c r="B33" s="19" t="s">
        <v>60</v>
      </c>
      <c r="C33" s="10">
        <v>469</v>
      </c>
      <c r="D33" s="8">
        <v>399</v>
      </c>
      <c r="E33" s="11">
        <v>70</v>
      </c>
      <c r="F33" s="9">
        <v>32</v>
      </c>
      <c r="G33" s="8">
        <v>15</v>
      </c>
      <c r="H33" s="8">
        <v>47</v>
      </c>
      <c r="I33" s="8">
        <v>70</v>
      </c>
      <c r="J33" s="8">
        <v>38</v>
      </c>
      <c r="K33" s="8">
        <v>108</v>
      </c>
      <c r="L33" s="8">
        <v>27</v>
      </c>
      <c r="M33" s="8">
        <v>24</v>
      </c>
      <c r="N33" s="8">
        <v>31</v>
      </c>
      <c r="O33" s="8">
        <v>9</v>
      </c>
      <c r="P33" s="8">
        <v>40</v>
      </c>
      <c r="Q33" s="256"/>
      <c r="R33" s="18" t="str">
        <f t="shared" si="0"/>
        <v>- podjęcia pracy w miesiącu</v>
      </c>
      <c r="S33" s="8">
        <v>10</v>
      </c>
      <c r="T33" s="8">
        <v>14</v>
      </c>
      <c r="U33" s="8">
        <v>8</v>
      </c>
      <c r="V33" s="8">
        <v>15</v>
      </c>
      <c r="W33" s="8">
        <v>28</v>
      </c>
      <c r="X33" s="8">
        <v>27</v>
      </c>
      <c r="Y33" s="8">
        <v>14</v>
      </c>
      <c r="Z33" s="8">
        <v>26</v>
      </c>
      <c r="AA33" s="8">
        <v>7</v>
      </c>
      <c r="AB33" s="8">
        <v>16</v>
      </c>
      <c r="AC33" s="8">
        <v>7</v>
      </c>
      <c r="AD33" s="8">
        <v>23</v>
      </c>
      <c r="AE33" s="8">
        <v>7</v>
      </c>
      <c r="AF33" s="8">
        <v>5</v>
      </c>
      <c r="AG33" s="8">
        <v>16</v>
      </c>
    </row>
    <row r="34" spans="1:33" ht="30" customHeight="1">
      <c r="A34" s="256"/>
      <c r="B34" s="19" t="s">
        <v>59</v>
      </c>
      <c r="C34" s="10">
        <v>1512</v>
      </c>
      <c r="D34" s="8">
        <v>1043</v>
      </c>
      <c r="E34" s="11">
        <v>469</v>
      </c>
      <c r="F34" s="9">
        <v>149</v>
      </c>
      <c r="G34" s="8">
        <v>80</v>
      </c>
      <c r="H34" s="8">
        <v>229</v>
      </c>
      <c r="I34" s="8">
        <v>115</v>
      </c>
      <c r="J34" s="8">
        <v>63</v>
      </c>
      <c r="K34" s="8">
        <v>178</v>
      </c>
      <c r="L34" s="8">
        <v>88</v>
      </c>
      <c r="M34" s="8">
        <v>63</v>
      </c>
      <c r="N34" s="8">
        <v>88</v>
      </c>
      <c r="O34" s="8">
        <v>44</v>
      </c>
      <c r="P34" s="8">
        <v>132</v>
      </c>
      <c r="Q34" s="256"/>
      <c r="R34" s="18" t="str">
        <f>B34</f>
        <v xml:space="preserve">     od 1.01.</v>
      </c>
      <c r="S34" s="8">
        <v>39</v>
      </c>
      <c r="T34" s="8">
        <v>59</v>
      </c>
      <c r="U34" s="8">
        <v>39</v>
      </c>
      <c r="V34" s="8">
        <v>34</v>
      </c>
      <c r="W34" s="8">
        <v>110</v>
      </c>
      <c r="X34" s="8">
        <v>93</v>
      </c>
      <c r="Y34" s="8">
        <v>38</v>
      </c>
      <c r="Z34" s="8">
        <v>73</v>
      </c>
      <c r="AA34" s="8">
        <v>37</v>
      </c>
      <c r="AB34" s="8">
        <v>48</v>
      </c>
      <c r="AC34" s="8">
        <v>31</v>
      </c>
      <c r="AD34" s="8">
        <v>98</v>
      </c>
      <c r="AE34" s="8">
        <v>47</v>
      </c>
      <c r="AF34" s="8">
        <v>11</v>
      </c>
      <c r="AG34" s="8">
        <v>65</v>
      </c>
    </row>
    <row r="35" spans="1:33" ht="30" customHeight="1" thickBot="1">
      <c r="A35" s="255"/>
      <c r="B35" s="19" t="s">
        <v>61</v>
      </c>
      <c r="C35" s="12">
        <v>17836</v>
      </c>
      <c r="D35" s="13">
        <v>17846</v>
      </c>
      <c r="E35" s="14">
        <v>-10</v>
      </c>
      <c r="F35" s="9">
        <v>1196</v>
      </c>
      <c r="G35" s="8">
        <v>577</v>
      </c>
      <c r="H35" s="8">
        <v>1773</v>
      </c>
      <c r="I35" s="8">
        <v>905</v>
      </c>
      <c r="J35" s="8">
        <v>499</v>
      </c>
      <c r="K35" s="8">
        <v>1404</v>
      </c>
      <c r="L35" s="8">
        <v>743</v>
      </c>
      <c r="M35" s="8">
        <v>828</v>
      </c>
      <c r="N35" s="8">
        <v>1135</v>
      </c>
      <c r="O35" s="8">
        <v>1229</v>
      </c>
      <c r="P35" s="8">
        <v>2364</v>
      </c>
      <c r="Q35" s="255"/>
      <c r="R35" s="18" t="str">
        <f>B35</f>
        <v>-liczba bezrobotnych w końcu okresu</v>
      </c>
      <c r="S35" s="8">
        <v>624</v>
      </c>
      <c r="T35" s="8">
        <v>826</v>
      </c>
      <c r="U35" s="8">
        <v>514</v>
      </c>
      <c r="V35" s="8">
        <v>559</v>
      </c>
      <c r="W35" s="8">
        <v>1543</v>
      </c>
      <c r="X35" s="8">
        <v>1008</v>
      </c>
      <c r="Y35" s="8">
        <v>459</v>
      </c>
      <c r="Z35" s="8">
        <v>903</v>
      </c>
      <c r="AA35" s="8">
        <v>611</v>
      </c>
      <c r="AB35" s="8">
        <v>649</v>
      </c>
      <c r="AC35" s="8">
        <v>418</v>
      </c>
      <c r="AD35" s="8">
        <v>882</v>
      </c>
      <c r="AE35" s="8">
        <v>534</v>
      </c>
      <c r="AF35" s="8">
        <v>368</v>
      </c>
      <c r="AG35" s="8">
        <v>826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AD15" sqref="AD1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551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29. PODJĘCIA PRACY I AKTYWIZACJA BEZROBOTNYCH POWYŻEJ 50 ROKU ŻYCIA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4567</v>
      </c>
      <c r="D6" s="185">
        <v>4547</v>
      </c>
      <c r="E6" s="41">
        <v>20</v>
      </c>
      <c r="F6" s="42">
        <v>485</v>
      </c>
      <c r="G6" s="40">
        <v>138</v>
      </c>
      <c r="H6" s="40">
        <v>623</v>
      </c>
      <c r="I6" s="40">
        <v>280</v>
      </c>
      <c r="J6" s="40">
        <v>151</v>
      </c>
      <c r="K6" s="40">
        <v>431</v>
      </c>
      <c r="L6" s="40">
        <v>295</v>
      </c>
      <c r="M6" s="40">
        <v>165</v>
      </c>
      <c r="N6" s="40">
        <v>263</v>
      </c>
      <c r="O6" s="40">
        <v>227</v>
      </c>
      <c r="P6" s="40">
        <v>490</v>
      </c>
      <c r="Q6" s="108" t="str">
        <f>A6</f>
        <v>1.</v>
      </c>
      <c r="R6" s="38" t="str">
        <f>B6</f>
        <v>Podjęcia pracy od początku roku razem</v>
      </c>
      <c r="S6" s="40">
        <v>148</v>
      </c>
      <c r="T6" s="40">
        <v>131</v>
      </c>
      <c r="U6" s="40">
        <v>144</v>
      </c>
      <c r="V6" s="40">
        <v>116</v>
      </c>
      <c r="W6" s="40">
        <v>448</v>
      </c>
      <c r="X6" s="40">
        <v>161</v>
      </c>
      <c r="Y6" s="40">
        <v>118</v>
      </c>
      <c r="Z6" s="40">
        <v>219</v>
      </c>
      <c r="AA6" s="40">
        <v>103</v>
      </c>
      <c r="AB6" s="40">
        <v>129</v>
      </c>
      <c r="AC6" s="40">
        <v>184</v>
      </c>
      <c r="AD6" s="40">
        <v>203</v>
      </c>
      <c r="AE6" s="40">
        <v>127</v>
      </c>
      <c r="AF6" s="40">
        <v>108</v>
      </c>
      <c r="AG6" s="40">
        <v>224</v>
      </c>
    </row>
    <row r="7" spans="1:33" s="6" customFormat="1" ht="30" customHeight="1">
      <c r="A7" s="4" t="s">
        <v>188</v>
      </c>
      <c r="B7" s="18" t="s">
        <v>271</v>
      </c>
      <c r="C7" s="10">
        <v>3441</v>
      </c>
      <c r="D7" s="178">
        <v>3413</v>
      </c>
      <c r="E7" s="11">
        <v>28</v>
      </c>
      <c r="F7" s="9">
        <v>444</v>
      </c>
      <c r="G7" s="8">
        <v>106</v>
      </c>
      <c r="H7" s="8">
        <v>550</v>
      </c>
      <c r="I7" s="8">
        <v>185</v>
      </c>
      <c r="J7" s="8">
        <v>78</v>
      </c>
      <c r="K7" s="8">
        <v>263</v>
      </c>
      <c r="L7" s="8">
        <v>279</v>
      </c>
      <c r="M7" s="8">
        <v>145</v>
      </c>
      <c r="N7" s="8">
        <v>206</v>
      </c>
      <c r="O7" s="8">
        <v>128</v>
      </c>
      <c r="P7" s="8">
        <v>334</v>
      </c>
      <c r="Q7" s="113" t="str">
        <f>A7</f>
        <v>1a.</v>
      </c>
      <c r="R7" s="18" t="str">
        <f t="shared" ref="R7:R30" si="0">B7</f>
        <v>niesubsydiowana</v>
      </c>
      <c r="S7" s="8">
        <v>119</v>
      </c>
      <c r="T7" s="8">
        <v>124</v>
      </c>
      <c r="U7" s="8">
        <v>91</v>
      </c>
      <c r="V7" s="8">
        <v>90</v>
      </c>
      <c r="W7" s="8">
        <v>311</v>
      </c>
      <c r="X7" s="8">
        <v>93</v>
      </c>
      <c r="Y7" s="8">
        <v>101</v>
      </c>
      <c r="Z7" s="8">
        <v>159</v>
      </c>
      <c r="AA7" s="8">
        <v>66</v>
      </c>
      <c r="AB7" s="8">
        <v>85</v>
      </c>
      <c r="AC7" s="8">
        <v>127</v>
      </c>
      <c r="AD7" s="8">
        <v>164</v>
      </c>
      <c r="AE7" s="8">
        <v>89</v>
      </c>
      <c r="AF7" s="8">
        <v>81</v>
      </c>
      <c r="AG7" s="8">
        <v>170</v>
      </c>
    </row>
    <row r="8" spans="1:33" s="6" customFormat="1" ht="30" customHeight="1">
      <c r="A8" s="4"/>
      <c r="B8" s="19" t="s">
        <v>127</v>
      </c>
      <c r="C8" s="10">
        <v>118</v>
      </c>
      <c r="D8" s="215">
        <v>132</v>
      </c>
      <c r="E8" s="27">
        <v>-14</v>
      </c>
      <c r="F8" s="9">
        <v>20</v>
      </c>
      <c r="G8" s="8">
        <v>9</v>
      </c>
      <c r="H8" s="8">
        <v>29</v>
      </c>
      <c r="I8" s="8">
        <v>0</v>
      </c>
      <c r="J8" s="8">
        <v>1</v>
      </c>
      <c r="K8" s="8">
        <v>1</v>
      </c>
      <c r="L8" s="8">
        <v>16</v>
      </c>
      <c r="M8" s="8">
        <v>5</v>
      </c>
      <c r="N8" s="8">
        <v>5</v>
      </c>
      <c r="O8" s="8">
        <v>2</v>
      </c>
      <c r="P8" s="8">
        <v>7</v>
      </c>
      <c r="Q8" s="113"/>
      <c r="R8" s="18" t="str">
        <f t="shared" si="0"/>
        <v xml:space="preserve">     - działalność gospodarcza (niesubsydiowana)</v>
      </c>
      <c r="S8" s="8">
        <v>2</v>
      </c>
      <c r="T8" s="8">
        <v>4</v>
      </c>
      <c r="U8" s="8">
        <v>0</v>
      </c>
      <c r="V8" s="8">
        <v>5</v>
      </c>
      <c r="W8" s="8">
        <v>10</v>
      </c>
      <c r="X8" s="8">
        <v>6</v>
      </c>
      <c r="Y8" s="8">
        <v>1</v>
      </c>
      <c r="Z8" s="8">
        <v>5</v>
      </c>
      <c r="AA8" s="8">
        <v>6</v>
      </c>
      <c r="AB8" s="8">
        <v>1</v>
      </c>
      <c r="AC8" s="8">
        <v>2</v>
      </c>
      <c r="AD8" s="8">
        <v>3</v>
      </c>
      <c r="AE8" s="8">
        <v>5</v>
      </c>
      <c r="AF8" s="8">
        <v>4</v>
      </c>
      <c r="AG8" s="8">
        <v>6</v>
      </c>
    </row>
    <row r="9" spans="1:33" s="157" customFormat="1" ht="30" customHeight="1">
      <c r="A9" s="183"/>
      <c r="B9" s="155" t="s">
        <v>117</v>
      </c>
      <c r="C9" s="10">
        <v>108</v>
      </c>
      <c r="D9" s="178">
        <v>73</v>
      </c>
      <c r="E9" s="27">
        <v>35</v>
      </c>
      <c r="F9" s="9">
        <v>0</v>
      </c>
      <c r="G9" s="8">
        <v>0</v>
      </c>
      <c r="H9" s="8">
        <v>0</v>
      </c>
      <c r="I9" s="8">
        <v>65</v>
      </c>
      <c r="J9" s="8">
        <v>14</v>
      </c>
      <c r="K9" s="8">
        <v>79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9"/>
      <c r="R9" s="156" t="str">
        <f t="shared" si="0"/>
        <v xml:space="preserve">    - praca sezonowa</v>
      </c>
      <c r="S9" s="8">
        <v>0</v>
      </c>
      <c r="T9" s="8">
        <v>12</v>
      </c>
      <c r="U9" s="8">
        <v>0</v>
      </c>
      <c r="V9" s="8">
        <v>17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1126</v>
      </c>
      <c r="D10" s="178">
        <v>1134</v>
      </c>
      <c r="E10" s="27">
        <v>-8</v>
      </c>
      <c r="F10" s="9">
        <v>41</v>
      </c>
      <c r="G10" s="8">
        <v>32</v>
      </c>
      <c r="H10" s="8">
        <v>73</v>
      </c>
      <c r="I10" s="8">
        <v>95</v>
      </c>
      <c r="J10" s="8">
        <v>73</v>
      </c>
      <c r="K10" s="8">
        <v>168</v>
      </c>
      <c r="L10" s="8">
        <v>16</v>
      </c>
      <c r="M10" s="8">
        <v>20</v>
      </c>
      <c r="N10" s="8">
        <v>57</v>
      </c>
      <c r="O10" s="8">
        <v>99</v>
      </c>
      <c r="P10" s="8">
        <v>156</v>
      </c>
      <c r="Q10" s="189" t="str">
        <f>A10</f>
        <v>1b.</v>
      </c>
      <c r="R10" s="156" t="str">
        <f t="shared" si="0"/>
        <v>subsydiowana</v>
      </c>
      <c r="S10" s="8">
        <v>29</v>
      </c>
      <c r="T10" s="8">
        <v>7</v>
      </c>
      <c r="U10" s="8">
        <v>53</v>
      </c>
      <c r="V10" s="8">
        <v>26</v>
      </c>
      <c r="W10" s="8">
        <v>137</v>
      </c>
      <c r="X10" s="8">
        <v>68</v>
      </c>
      <c r="Y10" s="8">
        <v>17</v>
      </c>
      <c r="Z10" s="8">
        <v>60</v>
      </c>
      <c r="AA10" s="8">
        <v>37</v>
      </c>
      <c r="AB10" s="8">
        <v>44</v>
      </c>
      <c r="AC10" s="8">
        <v>57</v>
      </c>
      <c r="AD10" s="8">
        <v>39</v>
      </c>
      <c r="AE10" s="8">
        <v>38</v>
      </c>
      <c r="AF10" s="8">
        <v>27</v>
      </c>
      <c r="AG10" s="8">
        <v>54</v>
      </c>
    </row>
    <row r="11" spans="1:33" s="6" customFormat="1" ht="30" customHeight="1">
      <c r="A11" s="4"/>
      <c r="B11" s="19" t="s">
        <v>118</v>
      </c>
      <c r="C11" s="10">
        <v>235</v>
      </c>
      <c r="D11" s="178">
        <v>268</v>
      </c>
      <c r="E11" s="11">
        <v>-33</v>
      </c>
      <c r="F11" s="9">
        <v>7</v>
      </c>
      <c r="G11" s="8">
        <v>3</v>
      </c>
      <c r="H11" s="8">
        <v>10</v>
      </c>
      <c r="I11" s="8">
        <v>2</v>
      </c>
      <c r="J11" s="8">
        <v>3</v>
      </c>
      <c r="K11" s="8">
        <v>5</v>
      </c>
      <c r="L11" s="8">
        <v>4</v>
      </c>
      <c r="M11" s="8">
        <v>15</v>
      </c>
      <c r="N11" s="8">
        <v>5</v>
      </c>
      <c r="O11" s="8">
        <v>2</v>
      </c>
      <c r="P11" s="8">
        <v>7</v>
      </c>
      <c r="Q11" s="113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25</v>
      </c>
      <c r="V11" s="8">
        <v>19</v>
      </c>
      <c r="W11" s="8">
        <v>46</v>
      </c>
      <c r="X11" s="8">
        <v>16</v>
      </c>
      <c r="Y11" s="8">
        <v>9</v>
      </c>
      <c r="Z11" s="8">
        <v>0</v>
      </c>
      <c r="AA11" s="8">
        <v>2</v>
      </c>
      <c r="AB11" s="8">
        <v>24</v>
      </c>
      <c r="AC11" s="8">
        <v>13</v>
      </c>
      <c r="AD11" s="8">
        <v>9</v>
      </c>
      <c r="AE11" s="8">
        <v>6</v>
      </c>
      <c r="AF11" s="8">
        <v>14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684</v>
      </c>
      <c r="D12" s="178">
        <v>672</v>
      </c>
      <c r="E12" s="11">
        <v>12</v>
      </c>
      <c r="F12" s="9">
        <v>13</v>
      </c>
      <c r="G12" s="8">
        <v>23</v>
      </c>
      <c r="H12" s="8">
        <v>36</v>
      </c>
      <c r="I12" s="8">
        <v>48</v>
      </c>
      <c r="J12" s="8">
        <v>68</v>
      </c>
      <c r="K12" s="8">
        <v>116</v>
      </c>
      <c r="L12" s="8">
        <v>4</v>
      </c>
      <c r="M12" s="8">
        <v>1</v>
      </c>
      <c r="N12" s="8">
        <v>35</v>
      </c>
      <c r="O12" s="8">
        <v>82</v>
      </c>
      <c r="P12" s="8">
        <v>117</v>
      </c>
      <c r="Q12" s="113"/>
      <c r="R12" s="18" t="str">
        <f t="shared" si="0"/>
        <v xml:space="preserve">     - roboty publiczne</v>
      </c>
      <c r="S12" s="8">
        <v>21</v>
      </c>
      <c r="T12" s="8">
        <v>0</v>
      </c>
      <c r="U12" s="8">
        <v>27</v>
      </c>
      <c r="V12" s="8">
        <v>1</v>
      </c>
      <c r="W12" s="8">
        <v>78</v>
      </c>
      <c r="X12" s="8">
        <v>52</v>
      </c>
      <c r="Y12" s="8">
        <v>6</v>
      </c>
      <c r="Z12" s="8">
        <v>43</v>
      </c>
      <c r="AA12" s="8">
        <v>34</v>
      </c>
      <c r="AB12" s="8">
        <v>15</v>
      </c>
      <c r="AC12" s="8">
        <v>42</v>
      </c>
      <c r="AD12" s="8">
        <v>21</v>
      </c>
      <c r="AE12" s="8">
        <v>23</v>
      </c>
      <c r="AF12" s="8">
        <v>4</v>
      </c>
      <c r="AG12" s="8">
        <v>43</v>
      </c>
    </row>
    <row r="13" spans="1:33" s="6" customFormat="1" ht="30" customHeight="1">
      <c r="A13" s="4"/>
      <c r="B13" s="19" t="s">
        <v>120</v>
      </c>
      <c r="C13" s="10">
        <v>37</v>
      </c>
      <c r="D13" s="178">
        <v>22</v>
      </c>
      <c r="E13" s="11">
        <v>15</v>
      </c>
      <c r="F13" s="9">
        <v>2</v>
      </c>
      <c r="G13" s="8">
        <v>0</v>
      </c>
      <c r="H13" s="8">
        <v>2</v>
      </c>
      <c r="I13" s="8">
        <v>5</v>
      </c>
      <c r="J13" s="8">
        <v>1</v>
      </c>
      <c r="K13" s="8">
        <v>6</v>
      </c>
      <c r="L13" s="8">
        <v>1</v>
      </c>
      <c r="M13" s="8">
        <v>0</v>
      </c>
      <c r="N13" s="8">
        <v>11</v>
      </c>
      <c r="O13" s="8">
        <v>7</v>
      </c>
      <c r="P13" s="8">
        <v>18</v>
      </c>
      <c r="Q13" s="113"/>
      <c r="R13" s="18" t="str">
        <f t="shared" si="0"/>
        <v xml:space="preserve">     - działalność gospodarcza (subsydiowana)</v>
      </c>
      <c r="S13" s="8">
        <v>0</v>
      </c>
      <c r="T13" s="8">
        <v>1</v>
      </c>
      <c r="U13" s="8">
        <v>1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2</v>
      </c>
      <c r="AC13" s="8">
        <v>2</v>
      </c>
      <c r="AD13" s="8">
        <v>1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6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94</v>
      </c>
      <c r="D15" s="178">
        <v>119</v>
      </c>
      <c r="E15" s="11">
        <v>-25</v>
      </c>
      <c r="F15" s="9">
        <v>6</v>
      </c>
      <c r="G15" s="8">
        <v>5</v>
      </c>
      <c r="H15" s="8">
        <v>11</v>
      </c>
      <c r="I15" s="8">
        <v>34</v>
      </c>
      <c r="J15" s="8">
        <v>1</v>
      </c>
      <c r="K15" s="8">
        <v>35</v>
      </c>
      <c r="L15" s="8">
        <v>2</v>
      </c>
      <c r="M15" s="8">
        <v>3</v>
      </c>
      <c r="N15" s="8">
        <v>4</v>
      </c>
      <c r="O15" s="8">
        <v>5</v>
      </c>
      <c r="P15" s="8">
        <v>9</v>
      </c>
      <c r="Q15" s="113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1</v>
      </c>
      <c r="U15" s="8">
        <v>0</v>
      </c>
      <c r="V15" s="8">
        <v>6</v>
      </c>
      <c r="W15" s="8">
        <v>7</v>
      </c>
      <c r="X15" s="8">
        <v>0</v>
      </c>
      <c r="Y15" s="8">
        <v>2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5</v>
      </c>
      <c r="AF15" s="8">
        <v>2</v>
      </c>
      <c r="AG15" s="8">
        <v>1</v>
      </c>
    </row>
    <row r="16" spans="1:33" s="6" customFormat="1" ht="37.5" customHeight="1">
      <c r="A16" s="4"/>
      <c r="B16" s="19" t="s">
        <v>267</v>
      </c>
      <c r="C16" s="58" t="s">
        <v>136</v>
      </c>
      <c r="D16" s="186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6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6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53</v>
      </c>
      <c r="D21" s="215">
        <v>42</v>
      </c>
      <c r="E21" s="27">
        <v>11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4</v>
      </c>
      <c r="M21" s="8">
        <v>1</v>
      </c>
      <c r="N21" s="8">
        <v>2</v>
      </c>
      <c r="O21" s="8">
        <v>3</v>
      </c>
      <c r="P21" s="8">
        <v>5</v>
      </c>
      <c r="Q21" s="113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3</v>
      </c>
      <c r="AC21" s="8">
        <v>0</v>
      </c>
      <c r="AD21" s="8">
        <v>6</v>
      </c>
      <c r="AE21" s="8">
        <v>3</v>
      </c>
      <c r="AF21" s="8">
        <v>6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23</v>
      </c>
      <c r="D22" s="178">
        <v>11</v>
      </c>
      <c r="E22" s="11">
        <v>12</v>
      </c>
      <c r="F22" s="9">
        <v>13</v>
      </c>
      <c r="G22" s="8">
        <v>1</v>
      </c>
      <c r="H22" s="8">
        <v>14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114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6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4" t="s">
        <v>17</v>
      </c>
      <c r="B23" s="38" t="s">
        <v>128</v>
      </c>
      <c r="C23" s="39">
        <v>189</v>
      </c>
      <c r="D23" s="185">
        <v>222</v>
      </c>
      <c r="E23" s="41">
        <v>-33</v>
      </c>
      <c r="F23" s="42">
        <v>16</v>
      </c>
      <c r="G23" s="40">
        <v>2</v>
      </c>
      <c r="H23" s="40">
        <v>18</v>
      </c>
      <c r="I23" s="40">
        <v>45</v>
      </c>
      <c r="J23" s="40">
        <v>43</v>
      </c>
      <c r="K23" s="40">
        <v>88</v>
      </c>
      <c r="L23" s="40">
        <v>9</v>
      </c>
      <c r="M23" s="40">
        <v>22</v>
      </c>
      <c r="N23" s="40">
        <v>30</v>
      </c>
      <c r="O23" s="40">
        <v>7</v>
      </c>
      <c r="P23" s="40">
        <v>37</v>
      </c>
      <c r="Q23" s="273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1</v>
      </c>
      <c r="X23" s="40">
        <v>0</v>
      </c>
      <c r="Y23" s="40">
        <v>0</v>
      </c>
      <c r="Z23" s="40">
        <v>3</v>
      </c>
      <c r="AA23" s="40">
        <v>0</v>
      </c>
      <c r="AB23" s="40">
        <v>6</v>
      </c>
      <c r="AC23" s="40">
        <v>0</v>
      </c>
      <c r="AD23" s="40">
        <v>0</v>
      </c>
      <c r="AE23" s="40">
        <v>4</v>
      </c>
      <c r="AF23" s="40">
        <v>1</v>
      </c>
      <c r="AG23" s="40">
        <v>0</v>
      </c>
    </row>
    <row r="24" spans="1:33" s="6" customFormat="1" ht="30" customHeight="1">
      <c r="A24" s="255"/>
      <c r="B24" s="19" t="s">
        <v>129</v>
      </c>
      <c r="C24" s="58" t="s">
        <v>136</v>
      </c>
      <c r="D24" s="186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74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4" t="s">
        <v>19</v>
      </c>
      <c r="B25" s="38" t="s">
        <v>130</v>
      </c>
      <c r="C25" s="39">
        <v>423</v>
      </c>
      <c r="D25" s="185">
        <v>394</v>
      </c>
      <c r="E25" s="41">
        <v>29</v>
      </c>
      <c r="F25" s="42">
        <v>16</v>
      </c>
      <c r="G25" s="40">
        <v>6</v>
      </c>
      <c r="H25" s="40">
        <v>22</v>
      </c>
      <c r="I25" s="40">
        <v>46</v>
      </c>
      <c r="J25" s="40">
        <v>14</v>
      </c>
      <c r="K25" s="40">
        <v>60</v>
      </c>
      <c r="L25" s="40">
        <v>36</v>
      </c>
      <c r="M25" s="40">
        <v>29</v>
      </c>
      <c r="N25" s="40">
        <v>11</v>
      </c>
      <c r="O25" s="40">
        <v>9</v>
      </c>
      <c r="P25" s="40">
        <v>20</v>
      </c>
      <c r="Q25" s="273" t="str">
        <f t="shared" si="1"/>
        <v>3.</v>
      </c>
      <c r="R25" s="38" t="str">
        <f t="shared" si="0"/>
        <v>Rozpoczęcie stażu</v>
      </c>
      <c r="S25" s="40">
        <v>33</v>
      </c>
      <c r="T25" s="40">
        <v>23</v>
      </c>
      <c r="U25" s="40">
        <v>27</v>
      </c>
      <c r="V25" s="40">
        <v>13</v>
      </c>
      <c r="W25" s="40">
        <v>0</v>
      </c>
      <c r="X25" s="40">
        <v>29</v>
      </c>
      <c r="Y25" s="40">
        <v>9</v>
      </c>
      <c r="Z25" s="40">
        <v>32</v>
      </c>
      <c r="AA25" s="40">
        <v>37</v>
      </c>
      <c r="AB25" s="40">
        <v>7</v>
      </c>
      <c r="AC25" s="40">
        <v>26</v>
      </c>
      <c r="AD25" s="40">
        <v>0</v>
      </c>
      <c r="AE25" s="40">
        <v>13</v>
      </c>
      <c r="AF25" s="40">
        <v>1</v>
      </c>
      <c r="AG25" s="40">
        <v>6</v>
      </c>
    </row>
    <row r="26" spans="1:33" s="6" customFormat="1" ht="30" customHeight="1">
      <c r="A26" s="255"/>
      <c r="B26" s="19" t="s">
        <v>131</v>
      </c>
      <c r="C26" s="58" t="s">
        <v>136</v>
      </c>
      <c r="D26" s="186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4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5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735</v>
      </c>
      <c r="D28" s="185">
        <v>732</v>
      </c>
      <c r="E28" s="41">
        <v>3</v>
      </c>
      <c r="F28" s="42">
        <v>0</v>
      </c>
      <c r="G28" s="40">
        <v>40</v>
      </c>
      <c r="H28" s="40">
        <v>40</v>
      </c>
      <c r="I28" s="40">
        <v>9</v>
      </c>
      <c r="J28" s="40">
        <v>16</v>
      </c>
      <c r="K28" s="40">
        <v>25</v>
      </c>
      <c r="L28" s="40">
        <v>77</v>
      </c>
      <c r="M28" s="40">
        <v>26</v>
      </c>
      <c r="N28" s="40">
        <v>28</v>
      </c>
      <c r="O28" s="40">
        <v>97</v>
      </c>
      <c r="P28" s="40">
        <v>125</v>
      </c>
      <c r="Q28" s="273" t="str">
        <f t="shared" si="1"/>
        <v>5.</v>
      </c>
      <c r="R28" s="38" t="str">
        <f t="shared" si="0"/>
        <v>Rozpoczęcie pracy społecznie użytecznej</v>
      </c>
      <c r="S28" s="40">
        <v>15</v>
      </c>
      <c r="T28" s="40">
        <v>27</v>
      </c>
      <c r="U28" s="40">
        <v>13</v>
      </c>
      <c r="V28" s="40">
        <v>51</v>
      </c>
      <c r="W28" s="40">
        <v>25</v>
      </c>
      <c r="X28" s="40">
        <v>69</v>
      </c>
      <c r="Y28" s="40">
        <v>22</v>
      </c>
      <c r="Z28" s="40">
        <v>38</v>
      </c>
      <c r="AA28" s="40">
        <v>19</v>
      </c>
      <c r="AB28" s="40">
        <v>31</v>
      </c>
      <c r="AC28" s="40">
        <v>47</v>
      </c>
      <c r="AD28" s="40">
        <v>33</v>
      </c>
      <c r="AE28" s="40">
        <v>7</v>
      </c>
      <c r="AF28" s="40">
        <v>21</v>
      </c>
      <c r="AG28" s="40">
        <v>24</v>
      </c>
    </row>
    <row r="29" spans="1:33" s="54" customFormat="1" ht="30" customHeight="1">
      <c r="A29" s="255"/>
      <c r="B29" s="19" t="s">
        <v>440</v>
      </c>
      <c r="C29" s="10">
        <v>73</v>
      </c>
      <c r="D29" s="215">
        <v>23</v>
      </c>
      <c r="E29" s="27">
        <v>50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274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61</v>
      </c>
      <c r="D30" s="216">
        <v>47</v>
      </c>
      <c r="E30" s="207">
        <v>14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14" t="str">
        <f>A30</f>
        <v>6.</v>
      </c>
      <c r="R30" s="43" t="str">
        <f t="shared" si="0"/>
        <v>Skierowanie do agencji zatrudnienia w ramach zlecania działań aktywizacyjnych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7"/>
  <sheetViews>
    <sheetView zoomScale="70" zoomScaleNormal="70" workbookViewId="0">
      <selection activeCell="AB16" sqref="AB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573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30. BILANS DŁUGOTRWALE BEZROBOTNYCH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63736</v>
      </c>
      <c r="D6" s="8">
        <v>65139</v>
      </c>
      <c r="E6" s="11">
        <v>-1403</v>
      </c>
      <c r="F6" s="9">
        <v>4481</v>
      </c>
      <c r="G6" s="8">
        <v>1781</v>
      </c>
      <c r="H6" s="8">
        <v>6262</v>
      </c>
      <c r="I6" s="8">
        <v>2748</v>
      </c>
      <c r="J6" s="8">
        <v>1374</v>
      </c>
      <c r="K6" s="8">
        <v>4122</v>
      </c>
      <c r="L6" s="8">
        <v>3086</v>
      </c>
      <c r="M6" s="8">
        <v>3029</v>
      </c>
      <c r="N6" s="8">
        <v>5701</v>
      </c>
      <c r="O6" s="8">
        <v>5427</v>
      </c>
      <c r="P6" s="8">
        <v>11128</v>
      </c>
      <c r="Q6" s="48" t="str">
        <f>A6</f>
        <v>1.</v>
      </c>
      <c r="R6" s="18" t="str">
        <f>B6</f>
        <v>Bezrobotni według stanu w końcu miesiąca poprzedniego</v>
      </c>
      <c r="S6" s="8">
        <v>2312</v>
      </c>
      <c r="T6" s="8">
        <v>1974</v>
      </c>
      <c r="U6" s="8">
        <v>1939</v>
      </c>
      <c r="V6" s="8">
        <v>1839</v>
      </c>
      <c r="W6" s="8">
        <v>6853</v>
      </c>
      <c r="X6" s="8">
        <v>2981</v>
      </c>
      <c r="Y6" s="8">
        <v>1614</v>
      </c>
      <c r="Z6" s="8">
        <v>2902</v>
      </c>
      <c r="AA6" s="8">
        <v>2299</v>
      </c>
      <c r="AB6" s="8">
        <v>1661</v>
      </c>
      <c r="AC6" s="8">
        <v>1489</v>
      </c>
      <c r="AD6" s="8">
        <v>2431</v>
      </c>
      <c r="AE6" s="8">
        <v>1797</v>
      </c>
      <c r="AF6" s="8">
        <v>1575</v>
      </c>
      <c r="AG6" s="8">
        <v>2443</v>
      </c>
    </row>
    <row r="7" spans="1:33" s="15" customFormat="1" ht="30" customHeight="1">
      <c r="A7" s="30" t="s">
        <v>17</v>
      </c>
      <c r="B7" s="38" t="s">
        <v>82</v>
      </c>
      <c r="C7" s="39">
        <v>5234</v>
      </c>
      <c r="D7" s="40">
        <v>4859</v>
      </c>
      <c r="E7" s="41">
        <v>375</v>
      </c>
      <c r="F7" s="42">
        <v>315</v>
      </c>
      <c r="G7" s="40">
        <v>137</v>
      </c>
      <c r="H7" s="40">
        <v>452</v>
      </c>
      <c r="I7" s="40">
        <v>389</v>
      </c>
      <c r="J7" s="40">
        <v>318</v>
      </c>
      <c r="K7" s="40">
        <v>707</v>
      </c>
      <c r="L7" s="40">
        <v>274</v>
      </c>
      <c r="M7" s="40">
        <v>337</v>
      </c>
      <c r="N7" s="40">
        <v>335</v>
      </c>
      <c r="O7" s="40">
        <v>250</v>
      </c>
      <c r="P7" s="40">
        <v>585</v>
      </c>
      <c r="Q7" s="29" t="str">
        <f>A7</f>
        <v>2.</v>
      </c>
      <c r="R7" s="38" t="str">
        <f t="shared" ref="R7:R31" si="0">B7</f>
        <v>Bezrobotni zarejestrowani w miesiącu</v>
      </c>
      <c r="S7" s="40">
        <v>309</v>
      </c>
      <c r="T7" s="40">
        <v>124</v>
      </c>
      <c r="U7" s="40">
        <v>123</v>
      </c>
      <c r="V7" s="40">
        <v>114</v>
      </c>
      <c r="W7" s="40">
        <v>550</v>
      </c>
      <c r="X7" s="40">
        <v>421</v>
      </c>
      <c r="Y7" s="40">
        <v>134</v>
      </c>
      <c r="Z7" s="40">
        <v>211</v>
      </c>
      <c r="AA7" s="40">
        <v>124</v>
      </c>
      <c r="AB7" s="40">
        <v>118</v>
      </c>
      <c r="AC7" s="40">
        <v>123</v>
      </c>
      <c r="AD7" s="40">
        <v>141</v>
      </c>
      <c r="AE7" s="40">
        <v>122</v>
      </c>
      <c r="AF7" s="40">
        <v>67</v>
      </c>
      <c r="AG7" s="40">
        <v>198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6"/>
      <c r="B9" s="156" t="s">
        <v>84</v>
      </c>
      <c r="C9" s="10">
        <v>5234</v>
      </c>
      <c r="D9" s="8">
        <v>4859</v>
      </c>
      <c r="E9" s="27">
        <v>375</v>
      </c>
      <c r="F9" s="9">
        <v>315</v>
      </c>
      <c r="G9" s="8">
        <v>137</v>
      </c>
      <c r="H9" s="8">
        <v>452</v>
      </c>
      <c r="I9" s="8">
        <v>389</v>
      </c>
      <c r="J9" s="8">
        <v>318</v>
      </c>
      <c r="K9" s="8">
        <v>707</v>
      </c>
      <c r="L9" s="8">
        <v>274</v>
      </c>
      <c r="M9" s="8">
        <v>337</v>
      </c>
      <c r="N9" s="8">
        <v>335</v>
      </c>
      <c r="O9" s="8">
        <v>250</v>
      </c>
      <c r="P9" s="8">
        <v>585</v>
      </c>
      <c r="Q9" s="166"/>
      <c r="R9" s="156" t="str">
        <f t="shared" si="0"/>
        <v>po raz kolejny</v>
      </c>
      <c r="S9" s="8">
        <v>309</v>
      </c>
      <c r="T9" s="8">
        <v>124</v>
      </c>
      <c r="U9" s="8">
        <v>123</v>
      </c>
      <c r="V9" s="8">
        <v>114</v>
      </c>
      <c r="W9" s="8">
        <v>550</v>
      </c>
      <c r="X9" s="8">
        <v>421</v>
      </c>
      <c r="Y9" s="8">
        <v>134</v>
      </c>
      <c r="Z9" s="8">
        <v>211</v>
      </c>
      <c r="AA9" s="8">
        <v>124</v>
      </c>
      <c r="AB9" s="8">
        <v>118</v>
      </c>
      <c r="AC9" s="8">
        <v>123</v>
      </c>
      <c r="AD9" s="8">
        <v>141</v>
      </c>
      <c r="AE9" s="8">
        <v>122</v>
      </c>
      <c r="AF9" s="8">
        <v>67</v>
      </c>
      <c r="AG9" s="8">
        <v>198</v>
      </c>
    </row>
    <row r="10" spans="1:33" s="157" customFormat="1" ht="30" customHeight="1">
      <c r="A10" s="166"/>
      <c r="B10" s="156" t="s">
        <v>85</v>
      </c>
      <c r="C10" s="158">
        <v>3</v>
      </c>
      <c r="D10" s="8">
        <v>2</v>
      </c>
      <c r="E10" s="27">
        <v>1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35</v>
      </c>
      <c r="D11" s="8">
        <v>53</v>
      </c>
      <c r="E11" s="11">
        <v>-18</v>
      </c>
      <c r="F11" s="9">
        <v>0</v>
      </c>
      <c r="G11" s="8">
        <v>9</v>
      </c>
      <c r="H11" s="8">
        <v>9</v>
      </c>
      <c r="I11" s="8">
        <v>17</v>
      </c>
      <c r="J11" s="8">
        <v>2</v>
      </c>
      <c r="K11" s="8">
        <v>19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3</v>
      </c>
      <c r="X11" s="8">
        <v>0</v>
      </c>
      <c r="Y11" s="8">
        <v>0</v>
      </c>
      <c r="Z11" s="8">
        <v>1</v>
      </c>
      <c r="AA11" s="8">
        <v>1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338</v>
      </c>
      <c r="D12" s="8">
        <v>608</v>
      </c>
      <c r="E12" s="11">
        <v>-270</v>
      </c>
      <c r="F12" s="9">
        <v>7</v>
      </c>
      <c r="G12" s="8">
        <v>5</v>
      </c>
      <c r="H12" s="8">
        <v>12</v>
      </c>
      <c r="I12" s="8">
        <v>10</v>
      </c>
      <c r="J12" s="8">
        <v>16</v>
      </c>
      <c r="K12" s="8">
        <v>26</v>
      </c>
      <c r="L12" s="8">
        <v>34</v>
      </c>
      <c r="M12" s="8">
        <v>49</v>
      </c>
      <c r="N12" s="8">
        <v>6</v>
      </c>
      <c r="O12" s="8">
        <v>5</v>
      </c>
      <c r="P12" s="8">
        <v>11</v>
      </c>
      <c r="Q12" s="30"/>
      <c r="R12" s="18" t="str">
        <f t="shared" si="0"/>
        <v>po stażu</v>
      </c>
      <c r="S12" s="8">
        <v>8</v>
      </c>
      <c r="T12" s="8">
        <v>9</v>
      </c>
      <c r="U12" s="8">
        <v>0</v>
      </c>
      <c r="V12" s="8">
        <v>8</v>
      </c>
      <c r="W12" s="8">
        <v>33</v>
      </c>
      <c r="X12" s="8">
        <v>42</v>
      </c>
      <c r="Y12" s="8">
        <v>20</v>
      </c>
      <c r="Z12" s="8">
        <v>10</v>
      </c>
      <c r="AA12" s="8">
        <v>20</v>
      </c>
      <c r="AB12" s="8">
        <v>25</v>
      </c>
      <c r="AC12" s="8">
        <v>3</v>
      </c>
      <c r="AD12" s="8">
        <v>0</v>
      </c>
      <c r="AE12" s="8">
        <v>7</v>
      </c>
      <c r="AF12" s="8">
        <v>2</v>
      </c>
      <c r="AG12" s="8">
        <v>19</v>
      </c>
    </row>
    <row r="13" spans="1:33" s="6" customFormat="1" ht="30" customHeight="1">
      <c r="A13" s="3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164</v>
      </c>
      <c r="D14" s="8">
        <v>110</v>
      </c>
      <c r="E14" s="11">
        <v>54</v>
      </c>
      <c r="F14" s="9">
        <v>11</v>
      </c>
      <c r="G14" s="8">
        <v>1</v>
      </c>
      <c r="H14" s="8">
        <v>12</v>
      </c>
      <c r="I14" s="8">
        <v>12</v>
      </c>
      <c r="J14" s="8">
        <v>22</v>
      </c>
      <c r="K14" s="8">
        <v>34</v>
      </c>
      <c r="L14" s="8">
        <v>14</v>
      </c>
      <c r="M14" s="8">
        <v>73</v>
      </c>
      <c r="N14" s="8">
        <v>13</v>
      </c>
      <c r="O14" s="8">
        <v>5</v>
      </c>
      <c r="P14" s="8">
        <v>18</v>
      </c>
      <c r="Q14" s="30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3</v>
      </c>
      <c r="Z14" s="8">
        <v>3</v>
      </c>
      <c r="AA14" s="8">
        <v>1</v>
      </c>
      <c r="AB14" s="8">
        <v>0</v>
      </c>
      <c r="AC14" s="8">
        <v>1</v>
      </c>
      <c r="AD14" s="8">
        <v>1</v>
      </c>
      <c r="AE14" s="8">
        <v>1</v>
      </c>
      <c r="AF14" s="8">
        <v>2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81</v>
      </c>
      <c r="D15" s="8">
        <v>43</v>
      </c>
      <c r="E15" s="11">
        <v>38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17</v>
      </c>
      <c r="M15" s="8">
        <v>2</v>
      </c>
      <c r="N15" s="8">
        <v>0</v>
      </c>
      <c r="O15" s="8">
        <v>12</v>
      </c>
      <c r="P15" s="8">
        <v>12</v>
      </c>
      <c r="Q15" s="31"/>
      <c r="R15" s="18" t="str">
        <f t="shared" si="0"/>
        <v>po pracach społecznie użytecznych</v>
      </c>
      <c r="S15" s="8">
        <v>1</v>
      </c>
      <c r="T15" s="8">
        <v>1</v>
      </c>
      <c r="U15" s="8">
        <v>0</v>
      </c>
      <c r="V15" s="8">
        <v>5</v>
      </c>
      <c r="W15" s="8">
        <v>1</v>
      </c>
      <c r="X15" s="8">
        <v>18</v>
      </c>
      <c r="Y15" s="8">
        <v>1</v>
      </c>
      <c r="Z15" s="8">
        <v>12</v>
      </c>
      <c r="AA15" s="8">
        <v>1</v>
      </c>
      <c r="AB15" s="8">
        <v>3</v>
      </c>
      <c r="AC15" s="8">
        <v>2</v>
      </c>
      <c r="AD15" s="8">
        <v>0</v>
      </c>
      <c r="AE15" s="8">
        <v>1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6683</v>
      </c>
      <c r="D16" s="40">
        <v>6262</v>
      </c>
      <c r="E16" s="41">
        <v>421</v>
      </c>
      <c r="F16" s="42">
        <v>435</v>
      </c>
      <c r="G16" s="40">
        <v>193</v>
      </c>
      <c r="H16" s="40">
        <v>628</v>
      </c>
      <c r="I16" s="40">
        <v>304</v>
      </c>
      <c r="J16" s="40">
        <v>224</v>
      </c>
      <c r="K16" s="40">
        <v>528</v>
      </c>
      <c r="L16" s="40">
        <v>302</v>
      </c>
      <c r="M16" s="40">
        <v>458</v>
      </c>
      <c r="N16" s="40">
        <v>452</v>
      </c>
      <c r="O16" s="40">
        <v>399</v>
      </c>
      <c r="P16" s="40">
        <v>851</v>
      </c>
      <c r="Q16" s="30" t="str">
        <f>A16</f>
        <v>3.</v>
      </c>
      <c r="R16" s="38" t="str">
        <f t="shared" si="0"/>
        <v>Osoby wyłączone z ewidencji bezrobotnych w miesiącu</v>
      </c>
      <c r="S16" s="40">
        <v>292</v>
      </c>
      <c r="T16" s="40">
        <v>197</v>
      </c>
      <c r="U16" s="40">
        <v>178</v>
      </c>
      <c r="V16" s="40">
        <v>220</v>
      </c>
      <c r="W16" s="40">
        <v>649</v>
      </c>
      <c r="X16" s="40">
        <v>369</v>
      </c>
      <c r="Y16" s="40">
        <v>240</v>
      </c>
      <c r="Z16" s="40">
        <v>342</v>
      </c>
      <c r="AA16" s="40">
        <v>194</v>
      </c>
      <c r="AB16" s="40">
        <v>206</v>
      </c>
      <c r="AC16" s="40">
        <v>178</v>
      </c>
      <c r="AD16" s="40">
        <v>276</v>
      </c>
      <c r="AE16" s="40">
        <v>170</v>
      </c>
      <c r="AF16" s="40">
        <v>113</v>
      </c>
      <c r="AG16" s="40">
        <v>292</v>
      </c>
    </row>
    <row r="17" spans="1:33" s="6" customFormat="1" ht="30" customHeight="1">
      <c r="A17" s="30" t="s">
        <v>103</v>
      </c>
      <c r="B17" s="18" t="s">
        <v>101</v>
      </c>
      <c r="C17" s="10">
        <v>3002</v>
      </c>
      <c r="D17" s="8">
        <v>2647</v>
      </c>
      <c r="E17" s="11">
        <v>355</v>
      </c>
      <c r="F17" s="9">
        <v>182</v>
      </c>
      <c r="G17" s="8">
        <v>79</v>
      </c>
      <c r="H17" s="8">
        <v>261</v>
      </c>
      <c r="I17" s="8">
        <v>177</v>
      </c>
      <c r="J17" s="8">
        <v>107</v>
      </c>
      <c r="K17" s="8">
        <v>284</v>
      </c>
      <c r="L17" s="8">
        <v>130</v>
      </c>
      <c r="M17" s="8">
        <v>164</v>
      </c>
      <c r="N17" s="8">
        <v>216</v>
      </c>
      <c r="O17" s="8">
        <v>193</v>
      </c>
      <c r="P17" s="8">
        <v>409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113</v>
      </c>
      <c r="T17" s="8">
        <v>57</v>
      </c>
      <c r="U17" s="8">
        <v>92</v>
      </c>
      <c r="V17" s="8">
        <v>89</v>
      </c>
      <c r="W17" s="8">
        <v>290</v>
      </c>
      <c r="X17" s="8">
        <v>143</v>
      </c>
      <c r="Y17" s="8">
        <v>112</v>
      </c>
      <c r="Z17" s="8">
        <v>147</v>
      </c>
      <c r="AA17" s="8">
        <v>96</v>
      </c>
      <c r="AB17" s="8">
        <v>107</v>
      </c>
      <c r="AC17" s="8">
        <v>98</v>
      </c>
      <c r="AD17" s="8">
        <v>91</v>
      </c>
      <c r="AE17" s="8">
        <v>98</v>
      </c>
      <c r="AF17" s="8">
        <v>65</v>
      </c>
      <c r="AG17" s="8">
        <v>156</v>
      </c>
    </row>
    <row r="18" spans="1:33" s="6" customFormat="1" ht="30" customHeight="1">
      <c r="A18" s="30"/>
      <c r="B18" s="18" t="s">
        <v>114</v>
      </c>
      <c r="C18" s="10">
        <v>2192</v>
      </c>
      <c r="D18" s="8">
        <v>1955</v>
      </c>
      <c r="E18" s="11">
        <v>237</v>
      </c>
      <c r="F18" s="9">
        <v>157</v>
      </c>
      <c r="G18" s="8">
        <v>46</v>
      </c>
      <c r="H18" s="8">
        <v>203</v>
      </c>
      <c r="I18" s="8">
        <v>129</v>
      </c>
      <c r="J18" s="8">
        <v>96</v>
      </c>
      <c r="K18" s="8">
        <v>225</v>
      </c>
      <c r="L18" s="8">
        <v>118</v>
      </c>
      <c r="M18" s="8">
        <v>132</v>
      </c>
      <c r="N18" s="8">
        <v>178</v>
      </c>
      <c r="O18" s="8">
        <v>121</v>
      </c>
      <c r="P18" s="8">
        <v>299</v>
      </c>
      <c r="Q18" s="30"/>
      <c r="R18" s="18" t="str">
        <f t="shared" si="0"/>
        <v>praca niesubsydiowana</v>
      </c>
      <c r="S18" s="8">
        <v>78</v>
      </c>
      <c r="T18" s="8">
        <v>52</v>
      </c>
      <c r="U18" s="8">
        <v>53</v>
      </c>
      <c r="V18" s="8">
        <v>68</v>
      </c>
      <c r="W18" s="8">
        <v>196</v>
      </c>
      <c r="X18" s="8">
        <v>101</v>
      </c>
      <c r="Y18" s="8">
        <v>85</v>
      </c>
      <c r="Z18" s="8">
        <v>97</v>
      </c>
      <c r="AA18" s="8">
        <v>68</v>
      </c>
      <c r="AB18" s="8">
        <v>72</v>
      </c>
      <c r="AC18" s="8">
        <v>67</v>
      </c>
      <c r="AD18" s="8">
        <v>64</v>
      </c>
      <c r="AE18" s="8">
        <v>57</v>
      </c>
      <c r="AF18" s="8">
        <v>50</v>
      </c>
      <c r="AG18" s="8">
        <v>107</v>
      </c>
    </row>
    <row r="19" spans="1:33" s="6" customFormat="1" ht="30" customHeight="1">
      <c r="A19" s="30"/>
      <c r="B19" s="18" t="s">
        <v>115</v>
      </c>
      <c r="C19" s="10">
        <v>810</v>
      </c>
      <c r="D19" s="8">
        <v>692</v>
      </c>
      <c r="E19" s="11">
        <v>118</v>
      </c>
      <c r="F19" s="9">
        <v>25</v>
      </c>
      <c r="G19" s="8">
        <v>33</v>
      </c>
      <c r="H19" s="8">
        <v>58</v>
      </c>
      <c r="I19" s="8">
        <v>48</v>
      </c>
      <c r="J19" s="8">
        <v>11</v>
      </c>
      <c r="K19" s="8">
        <v>59</v>
      </c>
      <c r="L19" s="8">
        <v>12</v>
      </c>
      <c r="M19" s="8">
        <v>32</v>
      </c>
      <c r="N19" s="8">
        <v>38</v>
      </c>
      <c r="O19" s="8">
        <v>72</v>
      </c>
      <c r="P19" s="8">
        <v>110</v>
      </c>
      <c r="Q19" s="30"/>
      <c r="R19" s="18" t="str">
        <f t="shared" si="0"/>
        <v>praca subsydiowana</v>
      </c>
      <c r="S19" s="8">
        <v>35</v>
      </c>
      <c r="T19" s="8">
        <v>5</v>
      </c>
      <c r="U19" s="8">
        <v>39</v>
      </c>
      <c r="V19" s="8">
        <v>21</v>
      </c>
      <c r="W19" s="8">
        <v>94</v>
      </c>
      <c r="X19" s="8">
        <v>42</v>
      </c>
      <c r="Y19" s="8">
        <v>27</v>
      </c>
      <c r="Z19" s="8">
        <v>50</v>
      </c>
      <c r="AA19" s="8">
        <v>28</v>
      </c>
      <c r="AB19" s="8">
        <v>35</v>
      </c>
      <c r="AC19" s="8">
        <v>31</v>
      </c>
      <c r="AD19" s="8">
        <v>27</v>
      </c>
      <c r="AE19" s="8">
        <v>41</v>
      </c>
      <c r="AF19" s="8">
        <v>15</v>
      </c>
      <c r="AG19" s="8">
        <v>49</v>
      </c>
    </row>
    <row r="20" spans="1:33" s="6" customFormat="1" ht="30" customHeight="1">
      <c r="A20" s="30" t="s">
        <v>104</v>
      </c>
      <c r="B20" s="18" t="s">
        <v>102</v>
      </c>
      <c r="C20" s="10">
        <v>1482</v>
      </c>
      <c r="D20" s="8">
        <v>1503</v>
      </c>
      <c r="E20" s="11">
        <v>-21</v>
      </c>
      <c r="F20" s="9">
        <v>42</v>
      </c>
      <c r="G20" s="8">
        <v>34</v>
      </c>
      <c r="H20" s="8">
        <v>76</v>
      </c>
      <c r="I20" s="8">
        <v>41</v>
      </c>
      <c r="J20" s="8">
        <v>59</v>
      </c>
      <c r="K20" s="8">
        <v>100</v>
      </c>
      <c r="L20" s="8">
        <v>54</v>
      </c>
      <c r="M20" s="8">
        <v>146</v>
      </c>
      <c r="N20" s="8">
        <v>64</v>
      </c>
      <c r="O20" s="8">
        <v>101</v>
      </c>
      <c r="P20" s="8">
        <v>165</v>
      </c>
      <c r="Q20" s="30" t="str">
        <f t="shared" si="1"/>
        <v>3b.</v>
      </c>
      <c r="R20" s="18" t="str">
        <f t="shared" si="0"/>
        <v>rozpoczęcie innych form aktywizacji*</v>
      </c>
      <c r="S20" s="8">
        <v>85</v>
      </c>
      <c r="T20" s="8">
        <v>61</v>
      </c>
      <c r="U20" s="8">
        <v>34</v>
      </c>
      <c r="V20" s="8">
        <v>50</v>
      </c>
      <c r="W20" s="8">
        <v>127</v>
      </c>
      <c r="X20" s="8">
        <v>110</v>
      </c>
      <c r="Y20" s="8">
        <v>63</v>
      </c>
      <c r="Z20" s="8">
        <v>115</v>
      </c>
      <c r="AA20" s="8">
        <v>54</v>
      </c>
      <c r="AB20" s="8">
        <v>52</v>
      </c>
      <c r="AC20" s="8">
        <v>39</v>
      </c>
      <c r="AD20" s="8">
        <v>72</v>
      </c>
      <c r="AE20" s="8">
        <v>24</v>
      </c>
      <c r="AF20" s="8">
        <v>14</v>
      </c>
      <c r="AG20" s="8">
        <v>41</v>
      </c>
    </row>
    <row r="21" spans="1:33" s="6" customFormat="1" ht="56.25">
      <c r="A21" s="30" t="s">
        <v>105</v>
      </c>
      <c r="B21" s="18" t="s">
        <v>438</v>
      </c>
      <c r="C21" s="10">
        <v>279</v>
      </c>
      <c r="D21" s="8">
        <v>250</v>
      </c>
      <c r="E21" s="11">
        <v>29</v>
      </c>
      <c r="F21" s="9">
        <v>15</v>
      </c>
      <c r="G21" s="8">
        <v>13</v>
      </c>
      <c r="H21" s="8">
        <v>28</v>
      </c>
      <c r="I21" s="8">
        <v>10</v>
      </c>
      <c r="J21" s="8">
        <v>4</v>
      </c>
      <c r="K21" s="8">
        <v>14</v>
      </c>
      <c r="L21" s="8">
        <v>4</v>
      </c>
      <c r="M21" s="8">
        <v>7</v>
      </c>
      <c r="N21" s="8">
        <v>59</v>
      </c>
      <c r="O21" s="8">
        <v>17</v>
      </c>
      <c r="P21" s="8">
        <v>76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12</v>
      </c>
      <c r="T21" s="8">
        <v>18</v>
      </c>
      <c r="U21" s="8">
        <v>11</v>
      </c>
      <c r="V21" s="8">
        <v>17</v>
      </c>
      <c r="W21" s="8">
        <v>0</v>
      </c>
      <c r="X21" s="8">
        <v>42</v>
      </c>
      <c r="Y21" s="8">
        <v>10</v>
      </c>
      <c r="Z21" s="8">
        <v>0</v>
      </c>
      <c r="AA21" s="8">
        <v>5</v>
      </c>
      <c r="AB21" s="8">
        <v>4</v>
      </c>
      <c r="AC21" s="8">
        <v>4</v>
      </c>
      <c r="AD21" s="8">
        <v>4</v>
      </c>
      <c r="AE21" s="8">
        <v>2</v>
      </c>
      <c r="AF21" s="8">
        <v>3</v>
      </c>
      <c r="AG21" s="8">
        <v>18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966</v>
      </c>
      <c r="D23" s="8">
        <v>877</v>
      </c>
      <c r="E23" s="11">
        <v>89</v>
      </c>
      <c r="F23" s="9">
        <v>125</v>
      </c>
      <c r="G23" s="8">
        <v>37</v>
      </c>
      <c r="H23" s="8">
        <v>162</v>
      </c>
      <c r="I23" s="8">
        <v>24</v>
      </c>
      <c r="J23" s="8">
        <v>15</v>
      </c>
      <c r="K23" s="8">
        <v>39</v>
      </c>
      <c r="L23" s="8">
        <v>72</v>
      </c>
      <c r="M23" s="8">
        <v>62</v>
      </c>
      <c r="N23" s="8">
        <v>56</v>
      </c>
      <c r="O23" s="8">
        <v>37</v>
      </c>
      <c r="P23" s="8">
        <v>93</v>
      </c>
      <c r="Q23" s="30" t="str">
        <f t="shared" si="1"/>
        <v>3e.</v>
      </c>
      <c r="R23" s="18" t="str">
        <f t="shared" si="0"/>
        <v>niepotwierdzenie gotowości do pracy</v>
      </c>
      <c r="S23" s="8">
        <v>37</v>
      </c>
      <c r="T23" s="8">
        <v>35</v>
      </c>
      <c r="U23" s="8">
        <v>24</v>
      </c>
      <c r="V23" s="8">
        <v>33</v>
      </c>
      <c r="W23" s="8">
        <v>139</v>
      </c>
      <c r="X23" s="8">
        <v>39</v>
      </c>
      <c r="Y23" s="8">
        <v>19</v>
      </c>
      <c r="Z23" s="8">
        <v>37</v>
      </c>
      <c r="AA23" s="8">
        <v>12</v>
      </c>
      <c r="AB23" s="8">
        <v>14</v>
      </c>
      <c r="AC23" s="8">
        <v>13</v>
      </c>
      <c r="AD23" s="8">
        <v>56</v>
      </c>
      <c r="AE23" s="8">
        <v>16</v>
      </c>
      <c r="AF23" s="8">
        <v>17</v>
      </c>
      <c r="AG23" s="8">
        <v>47</v>
      </c>
    </row>
    <row r="24" spans="1:33" s="6" customFormat="1" ht="30" customHeight="1">
      <c r="A24" s="30" t="s">
        <v>108</v>
      </c>
      <c r="B24" s="18" t="s">
        <v>94</v>
      </c>
      <c r="C24" s="10">
        <v>558</v>
      </c>
      <c r="D24" s="8">
        <v>522</v>
      </c>
      <c r="E24" s="11">
        <v>36</v>
      </c>
      <c r="F24" s="9">
        <v>34</v>
      </c>
      <c r="G24" s="8">
        <v>12</v>
      </c>
      <c r="H24" s="8">
        <v>46</v>
      </c>
      <c r="I24" s="8">
        <v>28</v>
      </c>
      <c r="J24" s="8">
        <v>25</v>
      </c>
      <c r="K24" s="8">
        <v>53</v>
      </c>
      <c r="L24" s="8">
        <v>16</v>
      </c>
      <c r="M24" s="8">
        <v>55</v>
      </c>
      <c r="N24" s="8">
        <v>20</v>
      </c>
      <c r="O24" s="8">
        <v>36</v>
      </c>
      <c r="P24" s="178">
        <v>56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33</v>
      </c>
      <c r="T24" s="8">
        <v>13</v>
      </c>
      <c r="U24" s="8">
        <v>7</v>
      </c>
      <c r="V24" s="8">
        <v>24</v>
      </c>
      <c r="W24" s="8">
        <v>51</v>
      </c>
      <c r="X24" s="8">
        <v>21</v>
      </c>
      <c r="Y24" s="8">
        <v>25</v>
      </c>
      <c r="Z24" s="8">
        <v>25</v>
      </c>
      <c r="AA24" s="8">
        <v>17</v>
      </c>
      <c r="AB24" s="8">
        <v>17</v>
      </c>
      <c r="AC24" s="8">
        <v>16</v>
      </c>
      <c r="AD24" s="8">
        <v>37</v>
      </c>
      <c r="AE24" s="8">
        <v>18</v>
      </c>
      <c r="AF24" s="8">
        <v>8</v>
      </c>
      <c r="AG24" s="8">
        <v>20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71</v>
      </c>
      <c r="D26" s="8">
        <v>94</v>
      </c>
      <c r="E26" s="11">
        <v>-23</v>
      </c>
      <c r="F26" s="9">
        <v>11</v>
      </c>
      <c r="G26" s="8">
        <v>1</v>
      </c>
      <c r="H26" s="8">
        <v>12</v>
      </c>
      <c r="I26" s="8">
        <v>7</v>
      </c>
      <c r="J26" s="8">
        <v>2</v>
      </c>
      <c r="K26" s="8">
        <v>9</v>
      </c>
      <c r="L26" s="8">
        <v>3</v>
      </c>
      <c r="M26" s="8">
        <v>6</v>
      </c>
      <c r="N26" s="8">
        <v>4</v>
      </c>
      <c r="O26" s="8">
        <v>4</v>
      </c>
      <c r="P26" s="8">
        <v>8</v>
      </c>
      <c r="Q26" s="30" t="str">
        <f t="shared" si="1"/>
        <v>3h.</v>
      </c>
      <c r="R26" s="18" t="str">
        <f t="shared" si="0"/>
        <v>osiągnięcie wieku emerytalnego</v>
      </c>
      <c r="S26" s="8">
        <v>2</v>
      </c>
      <c r="T26" s="8">
        <v>2</v>
      </c>
      <c r="U26" s="8">
        <v>1</v>
      </c>
      <c r="V26" s="8">
        <v>2</v>
      </c>
      <c r="W26" s="8">
        <v>9</v>
      </c>
      <c r="X26" s="8">
        <v>1</v>
      </c>
      <c r="Y26" s="8">
        <v>2</v>
      </c>
      <c r="Z26" s="8">
        <v>0</v>
      </c>
      <c r="AA26" s="8">
        <v>2</v>
      </c>
      <c r="AB26" s="8">
        <v>3</v>
      </c>
      <c r="AC26" s="8">
        <v>2</v>
      </c>
      <c r="AD26" s="8">
        <v>4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34</v>
      </c>
      <c r="D27" s="8">
        <v>37</v>
      </c>
      <c r="E27" s="11">
        <v>-3</v>
      </c>
      <c r="F27" s="9">
        <v>4</v>
      </c>
      <c r="G27" s="8">
        <v>2</v>
      </c>
      <c r="H27" s="8">
        <v>6</v>
      </c>
      <c r="I27" s="8">
        <v>1</v>
      </c>
      <c r="J27" s="8">
        <v>0</v>
      </c>
      <c r="K27" s="8">
        <v>1</v>
      </c>
      <c r="L27" s="8">
        <v>0</v>
      </c>
      <c r="M27" s="8">
        <v>2</v>
      </c>
      <c r="N27" s="8">
        <v>5</v>
      </c>
      <c r="O27" s="8">
        <v>1</v>
      </c>
      <c r="P27" s="8">
        <v>6</v>
      </c>
      <c r="Q27" s="30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2</v>
      </c>
      <c r="U27" s="8">
        <v>1</v>
      </c>
      <c r="V27" s="8">
        <v>0</v>
      </c>
      <c r="W27" s="8">
        <v>7</v>
      </c>
      <c r="X27" s="8">
        <v>1</v>
      </c>
      <c r="Y27" s="8">
        <v>1</v>
      </c>
      <c r="Z27" s="8">
        <v>1</v>
      </c>
      <c r="AA27" s="8">
        <v>2</v>
      </c>
      <c r="AB27" s="8">
        <v>1</v>
      </c>
      <c r="AC27" s="8">
        <v>1</v>
      </c>
      <c r="AD27" s="8">
        <v>1</v>
      </c>
      <c r="AE27" s="8">
        <v>1</v>
      </c>
      <c r="AF27" s="8">
        <v>0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2</v>
      </c>
      <c r="D28" s="8">
        <v>3</v>
      </c>
      <c r="E28" s="11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0</v>
      </c>
      <c r="T28" s="8">
        <v>1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289</v>
      </c>
      <c r="D29" s="8">
        <v>329</v>
      </c>
      <c r="E29" s="11">
        <v>-40</v>
      </c>
      <c r="F29" s="9">
        <v>22</v>
      </c>
      <c r="G29" s="8">
        <v>15</v>
      </c>
      <c r="H29" s="8">
        <v>37</v>
      </c>
      <c r="I29" s="8">
        <v>16</v>
      </c>
      <c r="J29" s="8">
        <v>12</v>
      </c>
      <c r="K29" s="8">
        <v>28</v>
      </c>
      <c r="L29" s="8">
        <v>23</v>
      </c>
      <c r="M29" s="8">
        <v>16</v>
      </c>
      <c r="N29" s="8">
        <v>28</v>
      </c>
      <c r="O29" s="8">
        <v>10</v>
      </c>
      <c r="P29" s="8">
        <v>38</v>
      </c>
      <c r="Q29" s="31" t="str">
        <f t="shared" si="1"/>
        <v>3k.</v>
      </c>
      <c r="R29" s="18" t="str">
        <f t="shared" si="0"/>
        <v xml:space="preserve">inne przyczyny </v>
      </c>
      <c r="S29" s="8">
        <v>10</v>
      </c>
      <c r="T29" s="8">
        <v>8</v>
      </c>
      <c r="U29" s="8">
        <v>8</v>
      </c>
      <c r="V29" s="8">
        <v>5</v>
      </c>
      <c r="W29" s="8">
        <v>26</v>
      </c>
      <c r="X29" s="8">
        <v>12</v>
      </c>
      <c r="Y29" s="8">
        <v>8</v>
      </c>
      <c r="Z29" s="8">
        <v>17</v>
      </c>
      <c r="AA29" s="8">
        <v>6</v>
      </c>
      <c r="AB29" s="8">
        <v>8</v>
      </c>
      <c r="AC29" s="8">
        <v>5</v>
      </c>
      <c r="AD29" s="8">
        <v>10</v>
      </c>
      <c r="AE29" s="8">
        <v>10</v>
      </c>
      <c r="AF29" s="8">
        <v>5</v>
      </c>
      <c r="AG29" s="8">
        <v>9</v>
      </c>
    </row>
    <row r="30" spans="1:33" s="45" customFormat="1" ht="30" customHeight="1">
      <c r="A30" s="51" t="s">
        <v>22</v>
      </c>
      <c r="B30" s="38" t="s">
        <v>100</v>
      </c>
      <c r="C30" s="39">
        <v>62287</v>
      </c>
      <c r="D30" s="40">
        <v>63736</v>
      </c>
      <c r="E30" s="41">
        <v>-1449</v>
      </c>
      <c r="F30" s="42">
        <v>4361</v>
      </c>
      <c r="G30" s="40">
        <v>1725</v>
      </c>
      <c r="H30" s="40">
        <v>6086</v>
      </c>
      <c r="I30" s="40">
        <v>2833</v>
      </c>
      <c r="J30" s="40">
        <v>1468</v>
      </c>
      <c r="K30" s="40">
        <v>4301</v>
      </c>
      <c r="L30" s="40">
        <v>3058</v>
      </c>
      <c r="M30" s="40">
        <v>2908</v>
      </c>
      <c r="N30" s="40">
        <v>5584</v>
      </c>
      <c r="O30" s="40">
        <v>5278</v>
      </c>
      <c r="P30" s="40">
        <v>10862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v>2329</v>
      </c>
      <c r="T30" s="40">
        <v>1901</v>
      </c>
      <c r="U30" s="40">
        <v>1884</v>
      </c>
      <c r="V30" s="40">
        <v>1733</v>
      </c>
      <c r="W30" s="40">
        <v>6754</v>
      </c>
      <c r="X30" s="40">
        <v>3033</v>
      </c>
      <c r="Y30" s="40">
        <v>1508</v>
      </c>
      <c r="Z30" s="40">
        <v>2771</v>
      </c>
      <c r="AA30" s="40">
        <v>2229</v>
      </c>
      <c r="AB30" s="40">
        <v>1573</v>
      </c>
      <c r="AC30" s="40">
        <v>1434</v>
      </c>
      <c r="AD30" s="40">
        <v>2296</v>
      </c>
      <c r="AE30" s="40">
        <v>1749</v>
      </c>
      <c r="AF30" s="40">
        <v>1529</v>
      </c>
      <c r="AG30" s="40">
        <v>2349</v>
      </c>
    </row>
    <row r="31" spans="1:33" s="49" customFormat="1" ht="30" customHeight="1" thickBot="1">
      <c r="A31" s="44"/>
      <c r="B31" s="38" t="s">
        <v>113</v>
      </c>
      <c r="C31" s="12">
        <v>5384</v>
      </c>
      <c r="D31" s="13">
        <v>5511</v>
      </c>
      <c r="E31" s="14">
        <v>-127</v>
      </c>
      <c r="F31" s="9">
        <v>425</v>
      </c>
      <c r="G31" s="8">
        <v>209</v>
      </c>
      <c r="H31" s="8">
        <v>634</v>
      </c>
      <c r="I31" s="8">
        <v>121</v>
      </c>
      <c r="J31" s="8">
        <v>59</v>
      </c>
      <c r="K31" s="8">
        <v>180</v>
      </c>
      <c r="L31" s="8">
        <v>256</v>
      </c>
      <c r="M31" s="8">
        <v>298</v>
      </c>
      <c r="N31" s="8">
        <v>332</v>
      </c>
      <c r="O31" s="8">
        <v>528</v>
      </c>
      <c r="P31" s="8">
        <v>860</v>
      </c>
      <c r="Q31" s="31"/>
      <c r="R31" s="43" t="str">
        <f t="shared" si="0"/>
        <v>w tym zarejestrowani po raz pierwszy</v>
      </c>
      <c r="S31" s="8">
        <v>171</v>
      </c>
      <c r="T31" s="8">
        <v>151</v>
      </c>
      <c r="U31" s="8">
        <v>154</v>
      </c>
      <c r="V31" s="8">
        <v>209</v>
      </c>
      <c r="W31" s="8">
        <v>584</v>
      </c>
      <c r="X31" s="8">
        <v>216</v>
      </c>
      <c r="Y31" s="8">
        <v>183</v>
      </c>
      <c r="Z31" s="8">
        <v>214</v>
      </c>
      <c r="AA31" s="8">
        <v>291</v>
      </c>
      <c r="AB31" s="8">
        <v>107</v>
      </c>
      <c r="AC31" s="8">
        <v>111</v>
      </c>
      <c r="AD31" s="8">
        <v>213</v>
      </c>
      <c r="AE31" s="8">
        <v>192</v>
      </c>
      <c r="AF31" s="8">
        <v>190</v>
      </c>
      <c r="AG31" s="8">
        <v>170</v>
      </c>
    </row>
    <row r="32" spans="1:33" s="25" customFormat="1" ht="18.75">
      <c r="A32" s="47" t="s">
        <v>162</v>
      </c>
      <c r="Q32" s="47" t="str">
        <f>A32</f>
        <v>* szczegóły w tabeli 31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X11" sqref="X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31. PODJĘCIA PRACY I AKTYWIZACJA DŁUGOTRWALE BEZROBOTNYCH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116</v>
      </c>
      <c r="C6" s="39">
        <v>3002</v>
      </c>
      <c r="D6" s="205">
        <v>2647</v>
      </c>
      <c r="E6" s="112">
        <v>355</v>
      </c>
      <c r="F6" s="42">
        <v>182</v>
      </c>
      <c r="G6" s="40">
        <v>79</v>
      </c>
      <c r="H6" s="40">
        <v>261</v>
      </c>
      <c r="I6" s="40">
        <v>177</v>
      </c>
      <c r="J6" s="40">
        <v>107</v>
      </c>
      <c r="K6" s="40">
        <v>284</v>
      </c>
      <c r="L6" s="40">
        <v>130</v>
      </c>
      <c r="M6" s="40">
        <v>164</v>
      </c>
      <c r="N6" s="40">
        <v>216</v>
      </c>
      <c r="O6" s="40">
        <v>193</v>
      </c>
      <c r="P6" s="40">
        <v>409</v>
      </c>
      <c r="Q6" s="3" t="str">
        <f>A6</f>
        <v>1.</v>
      </c>
      <c r="R6" s="38" t="str">
        <f>B6</f>
        <v>Podjęcia pracy w miesiącu razem</v>
      </c>
      <c r="S6" s="40">
        <v>113</v>
      </c>
      <c r="T6" s="40">
        <v>57</v>
      </c>
      <c r="U6" s="40">
        <v>92</v>
      </c>
      <c r="V6" s="40">
        <v>89</v>
      </c>
      <c r="W6" s="40">
        <v>290</v>
      </c>
      <c r="X6" s="40">
        <v>143</v>
      </c>
      <c r="Y6" s="40">
        <v>112</v>
      </c>
      <c r="Z6" s="40">
        <v>147</v>
      </c>
      <c r="AA6" s="40">
        <v>96</v>
      </c>
      <c r="AB6" s="40">
        <v>107</v>
      </c>
      <c r="AC6" s="40">
        <v>98</v>
      </c>
      <c r="AD6" s="40">
        <v>91</v>
      </c>
      <c r="AE6" s="40">
        <v>98</v>
      </c>
      <c r="AF6" s="40">
        <v>65</v>
      </c>
      <c r="AG6" s="40">
        <v>156</v>
      </c>
    </row>
    <row r="7" spans="1:33" s="6" customFormat="1" ht="30" customHeight="1">
      <c r="A7" s="4" t="s">
        <v>188</v>
      </c>
      <c r="B7" s="18" t="s">
        <v>271</v>
      </c>
      <c r="C7" s="10">
        <v>2192</v>
      </c>
      <c r="D7" s="169">
        <v>1955</v>
      </c>
      <c r="E7" s="27">
        <v>237</v>
      </c>
      <c r="F7" s="9">
        <v>157</v>
      </c>
      <c r="G7" s="8">
        <v>46</v>
      </c>
      <c r="H7" s="8">
        <v>203</v>
      </c>
      <c r="I7" s="8">
        <v>129</v>
      </c>
      <c r="J7" s="8">
        <v>96</v>
      </c>
      <c r="K7" s="8">
        <v>225</v>
      </c>
      <c r="L7" s="8">
        <v>118</v>
      </c>
      <c r="M7" s="8">
        <v>132</v>
      </c>
      <c r="N7" s="8">
        <v>178</v>
      </c>
      <c r="O7" s="8">
        <v>121</v>
      </c>
      <c r="P7" s="8">
        <v>299</v>
      </c>
      <c r="Q7" s="4" t="str">
        <f>A7</f>
        <v>1a.</v>
      </c>
      <c r="R7" s="18" t="str">
        <f t="shared" ref="R7:R30" si="0">B7</f>
        <v>niesubsydiowana</v>
      </c>
      <c r="S7" s="8">
        <v>78</v>
      </c>
      <c r="T7" s="8">
        <v>52</v>
      </c>
      <c r="U7" s="8">
        <v>53</v>
      </c>
      <c r="V7" s="8">
        <v>68</v>
      </c>
      <c r="W7" s="8">
        <v>196</v>
      </c>
      <c r="X7" s="8">
        <v>101</v>
      </c>
      <c r="Y7" s="8">
        <v>85</v>
      </c>
      <c r="Z7" s="8">
        <v>97</v>
      </c>
      <c r="AA7" s="8">
        <v>68</v>
      </c>
      <c r="AB7" s="8">
        <v>72</v>
      </c>
      <c r="AC7" s="8">
        <v>67</v>
      </c>
      <c r="AD7" s="8">
        <v>64</v>
      </c>
      <c r="AE7" s="8">
        <v>57</v>
      </c>
      <c r="AF7" s="8">
        <v>50</v>
      </c>
      <c r="AG7" s="8">
        <v>107</v>
      </c>
    </row>
    <row r="8" spans="1:33" s="6" customFormat="1" ht="30" customHeight="1">
      <c r="A8" s="4"/>
      <c r="B8" s="19" t="s">
        <v>127</v>
      </c>
      <c r="C8" s="10">
        <v>66</v>
      </c>
      <c r="D8" s="169">
        <v>65</v>
      </c>
      <c r="E8" s="27">
        <v>1</v>
      </c>
      <c r="F8" s="9">
        <v>9</v>
      </c>
      <c r="G8" s="8">
        <v>5</v>
      </c>
      <c r="H8" s="8">
        <v>14</v>
      </c>
      <c r="I8" s="8">
        <v>2</v>
      </c>
      <c r="J8" s="8">
        <v>0</v>
      </c>
      <c r="K8" s="8">
        <v>2</v>
      </c>
      <c r="L8" s="8">
        <v>3</v>
      </c>
      <c r="M8" s="8">
        <v>8</v>
      </c>
      <c r="N8" s="8">
        <v>4</v>
      </c>
      <c r="O8" s="8">
        <v>2</v>
      </c>
      <c r="P8" s="8">
        <v>6</v>
      </c>
      <c r="Q8" s="4"/>
      <c r="R8" s="18" t="str">
        <f t="shared" si="0"/>
        <v xml:space="preserve">     - działalność gospodarcza (niesubsydiowana)</v>
      </c>
      <c r="S8" s="8">
        <v>2</v>
      </c>
      <c r="T8" s="8">
        <v>2</v>
      </c>
      <c r="U8" s="8">
        <v>2</v>
      </c>
      <c r="V8" s="8">
        <v>3</v>
      </c>
      <c r="W8" s="8">
        <v>6</v>
      </c>
      <c r="X8" s="8">
        <v>2</v>
      </c>
      <c r="Y8" s="8">
        <v>4</v>
      </c>
      <c r="Z8" s="8">
        <v>2</v>
      </c>
      <c r="AA8" s="8">
        <v>2</v>
      </c>
      <c r="AB8" s="8">
        <v>0</v>
      </c>
      <c r="AC8" s="8">
        <v>3</v>
      </c>
      <c r="AD8" s="8">
        <v>2</v>
      </c>
      <c r="AE8" s="8">
        <v>2</v>
      </c>
      <c r="AF8" s="8">
        <v>1</v>
      </c>
      <c r="AG8" s="8">
        <v>0</v>
      </c>
    </row>
    <row r="9" spans="1:33" s="157" customFormat="1" ht="30" customHeight="1">
      <c r="A9" s="183"/>
      <c r="B9" s="155" t="s">
        <v>117</v>
      </c>
      <c r="C9" s="10">
        <v>75</v>
      </c>
      <c r="D9" s="169">
        <v>48</v>
      </c>
      <c r="E9" s="27">
        <v>27</v>
      </c>
      <c r="F9" s="9">
        <v>0</v>
      </c>
      <c r="G9" s="8">
        <v>0</v>
      </c>
      <c r="H9" s="8">
        <v>0</v>
      </c>
      <c r="I9" s="8">
        <v>27</v>
      </c>
      <c r="J9" s="8">
        <v>21</v>
      </c>
      <c r="K9" s="8">
        <v>48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8</v>
      </c>
      <c r="U9" s="8">
        <v>0</v>
      </c>
      <c r="V9" s="8">
        <v>19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810</v>
      </c>
      <c r="D10" s="169">
        <v>692</v>
      </c>
      <c r="E10" s="27">
        <v>118</v>
      </c>
      <c r="F10" s="9">
        <v>25</v>
      </c>
      <c r="G10" s="8">
        <v>33</v>
      </c>
      <c r="H10" s="8">
        <v>58</v>
      </c>
      <c r="I10" s="8">
        <v>48</v>
      </c>
      <c r="J10" s="8">
        <v>11</v>
      </c>
      <c r="K10" s="8">
        <v>59</v>
      </c>
      <c r="L10" s="8">
        <v>12</v>
      </c>
      <c r="M10" s="8">
        <v>32</v>
      </c>
      <c r="N10" s="8">
        <v>38</v>
      </c>
      <c r="O10" s="8">
        <v>72</v>
      </c>
      <c r="P10" s="8">
        <v>110</v>
      </c>
      <c r="Q10" s="183" t="str">
        <f>A10</f>
        <v>1b.</v>
      </c>
      <c r="R10" s="156" t="str">
        <f t="shared" si="0"/>
        <v>subsydiowana</v>
      </c>
      <c r="S10" s="8">
        <v>35</v>
      </c>
      <c r="T10" s="8">
        <v>5</v>
      </c>
      <c r="U10" s="8">
        <v>39</v>
      </c>
      <c r="V10" s="8">
        <v>21</v>
      </c>
      <c r="W10" s="8">
        <v>94</v>
      </c>
      <c r="X10" s="8">
        <v>42</v>
      </c>
      <c r="Y10" s="8">
        <v>27</v>
      </c>
      <c r="Z10" s="8">
        <v>50</v>
      </c>
      <c r="AA10" s="8">
        <v>28</v>
      </c>
      <c r="AB10" s="8">
        <v>35</v>
      </c>
      <c r="AC10" s="8">
        <v>31</v>
      </c>
      <c r="AD10" s="8">
        <v>27</v>
      </c>
      <c r="AE10" s="8">
        <v>41</v>
      </c>
      <c r="AF10" s="8">
        <v>15</v>
      </c>
      <c r="AG10" s="8">
        <v>49</v>
      </c>
    </row>
    <row r="11" spans="1:33" s="6" customFormat="1" ht="30" customHeight="1">
      <c r="A11" s="4"/>
      <c r="B11" s="19" t="s">
        <v>118</v>
      </c>
      <c r="C11" s="10">
        <v>171</v>
      </c>
      <c r="D11" s="169">
        <v>145</v>
      </c>
      <c r="E11" s="27">
        <v>26</v>
      </c>
      <c r="F11" s="9">
        <v>8</v>
      </c>
      <c r="G11" s="8">
        <v>2</v>
      </c>
      <c r="H11" s="8">
        <v>10</v>
      </c>
      <c r="I11" s="8">
        <v>2</v>
      </c>
      <c r="J11" s="8">
        <v>1</v>
      </c>
      <c r="K11" s="8">
        <v>3</v>
      </c>
      <c r="L11" s="8">
        <v>2</v>
      </c>
      <c r="M11" s="8">
        <v>14</v>
      </c>
      <c r="N11" s="8">
        <v>3</v>
      </c>
      <c r="O11" s="8">
        <v>3</v>
      </c>
      <c r="P11" s="8">
        <v>6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21</v>
      </c>
      <c r="V11" s="8">
        <v>10</v>
      </c>
      <c r="W11" s="8">
        <v>37</v>
      </c>
      <c r="X11" s="8">
        <v>15</v>
      </c>
      <c r="Y11" s="8">
        <v>9</v>
      </c>
      <c r="Z11" s="8">
        <v>0</v>
      </c>
      <c r="AA11" s="8">
        <v>0</v>
      </c>
      <c r="AB11" s="8">
        <v>14</v>
      </c>
      <c r="AC11" s="8">
        <v>9</v>
      </c>
      <c r="AD11" s="8">
        <v>0</v>
      </c>
      <c r="AE11" s="8">
        <v>6</v>
      </c>
      <c r="AF11" s="8">
        <v>9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371</v>
      </c>
      <c r="D12" s="169">
        <v>319</v>
      </c>
      <c r="E12" s="27">
        <v>52</v>
      </c>
      <c r="F12" s="9">
        <v>7</v>
      </c>
      <c r="G12" s="8">
        <v>26</v>
      </c>
      <c r="H12" s="8">
        <v>33</v>
      </c>
      <c r="I12" s="8">
        <v>26</v>
      </c>
      <c r="J12" s="8">
        <v>5</v>
      </c>
      <c r="K12" s="8">
        <v>31</v>
      </c>
      <c r="L12" s="8">
        <v>4</v>
      </c>
      <c r="M12" s="8">
        <v>1</v>
      </c>
      <c r="N12" s="8">
        <v>16</v>
      </c>
      <c r="O12" s="8">
        <v>57</v>
      </c>
      <c r="P12" s="8">
        <v>73</v>
      </c>
      <c r="Q12" s="4"/>
      <c r="R12" s="18" t="str">
        <f t="shared" si="0"/>
        <v xml:space="preserve">     - roboty publiczne</v>
      </c>
      <c r="S12" s="8">
        <v>20</v>
      </c>
      <c r="T12" s="8">
        <v>0</v>
      </c>
      <c r="U12" s="8">
        <v>11</v>
      </c>
      <c r="V12" s="8">
        <v>0</v>
      </c>
      <c r="W12" s="8">
        <v>44</v>
      </c>
      <c r="X12" s="8">
        <v>12</v>
      </c>
      <c r="Y12" s="8">
        <v>6</v>
      </c>
      <c r="Z12" s="8">
        <v>27</v>
      </c>
      <c r="AA12" s="8">
        <v>20</v>
      </c>
      <c r="AB12" s="8">
        <v>9</v>
      </c>
      <c r="AC12" s="8">
        <v>14</v>
      </c>
      <c r="AD12" s="8">
        <v>14</v>
      </c>
      <c r="AE12" s="8">
        <v>22</v>
      </c>
      <c r="AF12" s="8">
        <v>4</v>
      </c>
      <c r="AG12" s="8">
        <v>26</v>
      </c>
    </row>
    <row r="13" spans="1:33" s="6" customFormat="1" ht="30" customHeight="1">
      <c r="A13" s="4"/>
      <c r="B13" s="19" t="s">
        <v>120</v>
      </c>
      <c r="C13" s="10">
        <v>49</v>
      </c>
      <c r="D13" s="169">
        <v>28</v>
      </c>
      <c r="E13" s="27">
        <v>21</v>
      </c>
      <c r="F13" s="9">
        <v>0</v>
      </c>
      <c r="G13" s="8">
        <v>0</v>
      </c>
      <c r="H13" s="8">
        <v>0</v>
      </c>
      <c r="I13" s="8">
        <v>6</v>
      </c>
      <c r="J13" s="8">
        <v>2</v>
      </c>
      <c r="K13" s="8">
        <v>8</v>
      </c>
      <c r="L13" s="8">
        <v>1</v>
      </c>
      <c r="M13" s="8">
        <v>0</v>
      </c>
      <c r="N13" s="8">
        <v>7</v>
      </c>
      <c r="O13" s="8">
        <v>7</v>
      </c>
      <c r="P13" s="8">
        <v>14</v>
      </c>
      <c r="Q13" s="4"/>
      <c r="R13" s="18" t="str">
        <f t="shared" si="0"/>
        <v xml:space="preserve">     - działalność gospodarcza (subsydiowana)</v>
      </c>
      <c r="S13" s="8">
        <v>0</v>
      </c>
      <c r="T13" s="8">
        <v>0</v>
      </c>
      <c r="U13" s="8">
        <v>4</v>
      </c>
      <c r="V13" s="8">
        <v>0</v>
      </c>
      <c r="W13" s="8">
        <v>0</v>
      </c>
      <c r="X13" s="8">
        <v>0</v>
      </c>
      <c r="Y13" s="8">
        <v>3</v>
      </c>
      <c r="Z13" s="8">
        <v>0</v>
      </c>
      <c r="AA13" s="8">
        <v>3</v>
      </c>
      <c r="AB13" s="8">
        <v>4</v>
      </c>
      <c r="AC13" s="8">
        <v>4</v>
      </c>
      <c r="AD13" s="8">
        <v>0</v>
      </c>
      <c r="AE13" s="8">
        <v>2</v>
      </c>
      <c r="AF13" s="8">
        <v>1</v>
      </c>
      <c r="AG13" s="8">
        <v>5</v>
      </c>
    </row>
    <row r="14" spans="1:33" s="6" customFormat="1" ht="30" customHeight="1">
      <c r="A14" s="4"/>
      <c r="B14" s="19" t="s">
        <v>121</v>
      </c>
      <c r="C14" s="10">
        <v>0</v>
      </c>
      <c r="D14" s="169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65</v>
      </c>
      <c r="D15" s="169">
        <v>46</v>
      </c>
      <c r="E15" s="27">
        <v>19</v>
      </c>
      <c r="F15" s="9">
        <v>5</v>
      </c>
      <c r="G15" s="8">
        <v>2</v>
      </c>
      <c r="H15" s="8">
        <v>7</v>
      </c>
      <c r="I15" s="8">
        <v>13</v>
      </c>
      <c r="J15" s="8">
        <v>1</v>
      </c>
      <c r="K15" s="8">
        <v>14</v>
      </c>
      <c r="L15" s="8">
        <v>1</v>
      </c>
      <c r="M15" s="8">
        <v>2</v>
      </c>
      <c r="N15" s="8">
        <v>7</v>
      </c>
      <c r="O15" s="8">
        <v>2</v>
      </c>
      <c r="P15" s="8">
        <v>9</v>
      </c>
      <c r="Q15" s="4"/>
      <c r="R15" s="18" t="str">
        <f t="shared" si="0"/>
        <v xml:space="preserve">     - podjęcie pracy w ramach refundacji kosztów zatrudnienia 
         bezrobotnego</v>
      </c>
      <c r="S15" s="8">
        <v>9</v>
      </c>
      <c r="T15" s="8">
        <v>0</v>
      </c>
      <c r="U15" s="8">
        <v>1</v>
      </c>
      <c r="V15" s="8">
        <v>3</v>
      </c>
      <c r="W15" s="8">
        <v>2</v>
      </c>
      <c r="X15" s="8">
        <v>3</v>
      </c>
      <c r="Y15" s="8">
        <v>1</v>
      </c>
      <c r="Z15" s="8">
        <v>2</v>
      </c>
      <c r="AA15" s="8">
        <v>2</v>
      </c>
      <c r="AB15" s="8">
        <v>3</v>
      </c>
      <c r="AC15" s="8">
        <v>0</v>
      </c>
      <c r="AD15" s="8">
        <v>3</v>
      </c>
      <c r="AE15" s="8">
        <v>2</v>
      </c>
      <c r="AF15" s="8">
        <v>0</v>
      </c>
      <c r="AG15" s="8">
        <v>1</v>
      </c>
    </row>
    <row r="16" spans="1:33" s="6" customFormat="1" ht="37.5" customHeight="1">
      <c r="A16" s="4"/>
      <c r="B16" s="19" t="s">
        <v>267</v>
      </c>
      <c r="C16" s="10">
        <v>6</v>
      </c>
      <c r="D16" s="169">
        <v>2</v>
      </c>
      <c r="E16" s="27">
        <v>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1</v>
      </c>
      <c r="P16" s="8">
        <v>2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1</v>
      </c>
      <c r="D17" s="169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15</v>
      </c>
      <c r="D21" s="169">
        <v>6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1</v>
      </c>
      <c r="O21" s="8">
        <v>0</v>
      </c>
      <c r="P21" s="8">
        <v>1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7</v>
      </c>
      <c r="AA21" s="8">
        <v>0</v>
      </c>
      <c r="AB21" s="8">
        <v>0</v>
      </c>
      <c r="AC21" s="8">
        <v>0</v>
      </c>
      <c r="AD21" s="8">
        <v>2</v>
      </c>
      <c r="AE21" s="8">
        <v>3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132</v>
      </c>
      <c r="D22" s="169">
        <v>145</v>
      </c>
      <c r="E22" s="27">
        <v>-13</v>
      </c>
      <c r="F22" s="9">
        <v>5</v>
      </c>
      <c r="G22" s="8">
        <v>3</v>
      </c>
      <c r="H22" s="8">
        <v>8</v>
      </c>
      <c r="I22" s="8">
        <v>1</v>
      </c>
      <c r="J22" s="8">
        <v>2</v>
      </c>
      <c r="K22" s="8">
        <v>3</v>
      </c>
      <c r="L22" s="8">
        <v>4</v>
      </c>
      <c r="M22" s="8">
        <v>15</v>
      </c>
      <c r="N22" s="8">
        <v>3</v>
      </c>
      <c r="O22" s="8">
        <v>1</v>
      </c>
      <c r="P22" s="8">
        <v>4</v>
      </c>
      <c r="Q22" s="5"/>
      <c r="R22" s="18" t="str">
        <f t="shared" si="0"/>
        <v xml:space="preserve">     - inne subsydiowane</v>
      </c>
      <c r="S22" s="8">
        <v>6</v>
      </c>
      <c r="T22" s="8">
        <v>4</v>
      </c>
      <c r="U22" s="8">
        <v>2</v>
      </c>
      <c r="V22" s="8">
        <v>8</v>
      </c>
      <c r="W22" s="8">
        <v>11</v>
      </c>
      <c r="X22" s="8">
        <v>12</v>
      </c>
      <c r="Y22" s="8">
        <v>7</v>
      </c>
      <c r="Z22" s="8">
        <v>14</v>
      </c>
      <c r="AA22" s="8">
        <v>2</v>
      </c>
      <c r="AB22" s="8">
        <v>5</v>
      </c>
      <c r="AC22" s="8">
        <v>4</v>
      </c>
      <c r="AD22" s="8">
        <v>7</v>
      </c>
      <c r="AE22" s="8">
        <v>6</v>
      </c>
      <c r="AF22" s="8">
        <v>0</v>
      </c>
      <c r="AG22" s="8">
        <v>10</v>
      </c>
    </row>
    <row r="23" spans="1:33" s="15" customFormat="1" ht="30" customHeight="1">
      <c r="A23" s="254" t="s">
        <v>17</v>
      </c>
      <c r="B23" s="38" t="s">
        <v>128</v>
      </c>
      <c r="C23" s="39">
        <v>190</v>
      </c>
      <c r="D23" s="205">
        <v>159</v>
      </c>
      <c r="E23" s="112">
        <v>31</v>
      </c>
      <c r="F23" s="42">
        <v>10</v>
      </c>
      <c r="G23" s="40">
        <v>2</v>
      </c>
      <c r="H23" s="40">
        <v>12</v>
      </c>
      <c r="I23" s="40">
        <v>11</v>
      </c>
      <c r="J23" s="40">
        <v>25</v>
      </c>
      <c r="K23" s="40">
        <v>36</v>
      </c>
      <c r="L23" s="40">
        <v>16</v>
      </c>
      <c r="M23" s="40">
        <v>68</v>
      </c>
      <c r="N23" s="40">
        <v>30</v>
      </c>
      <c r="O23" s="40">
        <v>10</v>
      </c>
      <c r="P23" s="40">
        <v>40</v>
      </c>
      <c r="Q23" s="254" t="str">
        <f t="shared" ref="Q23:Q28" si="1">A23</f>
        <v>2.</v>
      </c>
      <c r="R23" s="38" t="str">
        <f t="shared" si="0"/>
        <v>Rozpoczęcie szkolenia</v>
      </c>
      <c r="S23" s="40">
        <v>2</v>
      </c>
      <c r="T23" s="40">
        <v>0</v>
      </c>
      <c r="U23" s="40">
        <v>0</v>
      </c>
      <c r="V23" s="40">
        <v>0</v>
      </c>
      <c r="W23" s="40">
        <v>2</v>
      </c>
      <c r="X23" s="40">
        <v>2</v>
      </c>
      <c r="Y23" s="40">
        <v>2</v>
      </c>
      <c r="Z23" s="40">
        <v>3</v>
      </c>
      <c r="AA23" s="40">
        <v>0</v>
      </c>
      <c r="AB23" s="40">
        <v>0</v>
      </c>
      <c r="AC23" s="40">
        <v>3</v>
      </c>
      <c r="AD23" s="40">
        <v>2</v>
      </c>
      <c r="AE23" s="40">
        <v>0</v>
      </c>
      <c r="AF23" s="40">
        <v>2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8</v>
      </c>
      <c r="D24" s="169">
        <v>6</v>
      </c>
      <c r="E24" s="27">
        <v>2</v>
      </c>
      <c r="F24" s="9">
        <v>0</v>
      </c>
      <c r="G24" s="8">
        <v>0</v>
      </c>
      <c r="H24" s="8">
        <v>0</v>
      </c>
      <c r="I24" s="8">
        <v>4</v>
      </c>
      <c r="J24" s="8">
        <v>2</v>
      </c>
      <c r="K24" s="8">
        <v>6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5"/>
      <c r="R24" s="18" t="str">
        <f t="shared" si="0"/>
        <v xml:space="preserve">     - w tym w ramach bonu szkoleniowego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679</v>
      </c>
      <c r="D25" s="205">
        <v>666</v>
      </c>
      <c r="E25" s="112">
        <v>13</v>
      </c>
      <c r="F25" s="42">
        <v>32</v>
      </c>
      <c r="G25" s="40">
        <v>15</v>
      </c>
      <c r="H25" s="40">
        <v>47</v>
      </c>
      <c r="I25" s="40">
        <v>19</v>
      </c>
      <c r="J25" s="40">
        <v>14</v>
      </c>
      <c r="K25" s="40">
        <v>33</v>
      </c>
      <c r="L25" s="40">
        <v>22</v>
      </c>
      <c r="M25" s="40">
        <v>78</v>
      </c>
      <c r="N25" s="40">
        <v>20</v>
      </c>
      <c r="O25" s="40">
        <v>28</v>
      </c>
      <c r="P25" s="40">
        <v>48</v>
      </c>
      <c r="Q25" s="254" t="str">
        <f t="shared" si="1"/>
        <v>3.</v>
      </c>
      <c r="R25" s="38" t="str">
        <f t="shared" si="0"/>
        <v>Rozpoczęcie stażu</v>
      </c>
      <c r="S25" s="40">
        <v>23</v>
      </c>
      <c r="T25" s="40">
        <v>45</v>
      </c>
      <c r="U25" s="40">
        <v>14</v>
      </c>
      <c r="V25" s="40">
        <v>26</v>
      </c>
      <c r="W25" s="40">
        <v>54</v>
      </c>
      <c r="X25" s="40">
        <v>42</v>
      </c>
      <c r="Y25" s="40">
        <v>24</v>
      </c>
      <c r="Z25" s="40">
        <v>91</v>
      </c>
      <c r="AA25" s="40">
        <v>51</v>
      </c>
      <c r="AB25" s="40">
        <v>12</v>
      </c>
      <c r="AC25" s="40">
        <v>23</v>
      </c>
      <c r="AD25" s="40">
        <v>0</v>
      </c>
      <c r="AE25" s="40">
        <v>11</v>
      </c>
      <c r="AF25" s="40">
        <v>4</v>
      </c>
      <c r="AG25" s="40">
        <v>31</v>
      </c>
    </row>
    <row r="26" spans="1:33" s="6" customFormat="1" ht="30" customHeight="1">
      <c r="A26" s="255"/>
      <c r="B26" s="19" t="s">
        <v>131</v>
      </c>
      <c r="C26" s="10">
        <v>4</v>
      </c>
      <c r="D26" s="169">
        <v>6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5">
        <v>0</v>
      </c>
      <c r="E27" s="112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581</v>
      </c>
      <c r="D28" s="205">
        <v>623</v>
      </c>
      <c r="E28" s="112">
        <v>-42</v>
      </c>
      <c r="F28" s="42">
        <v>0</v>
      </c>
      <c r="G28" s="40">
        <v>17</v>
      </c>
      <c r="H28" s="40">
        <v>17</v>
      </c>
      <c r="I28" s="40">
        <v>10</v>
      </c>
      <c r="J28" s="40">
        <v>19</v>
      </c>
      <c r="K28" s="40">
        <v>29</v>
      </c>
      <c r="L28" s="40">
        <v>16</v>
      </c>
      <c r="M28" s="40">
        <v>0</v>
      </c>
      <c r="N28" s="40">
        <v>5</v>
      </c>
      <c r="O28" s="40">
        <v>61</v>
      </c>
      <c r="P28" s="40">
        <v>66</v>
      </c>
      <c r="Q28" s="3" t="str">
        <f t="shared" si="1"/>
        <v>5.</v>
      </c>
      <c r="R28" s="38" t="str">
        <f t="shared" si="0"/>
        <v>Rozpoczęcie pracy społecznie użytecznej</v>
      </c>
      <c r="S28" s="40">
        <v>51</v>
      </c>
      <c r="T28" s="40">
        <v>16</v>
      </c>
      <c r="U28" s="40">
        <v>20</v>
      </c>
      <c r="V28" s="40">
        <v>24</v>
      </c>
      <c r="W28" s="40">
        <v>70</v>
      </c>
      <c r="X28" s="40">
        <v>57</v>
      </c>
      <c r="Y28" s="40">
        <v>37</v>
      </c>
      <c r="Z28" s="40">
        <v>21</v>
      </c>
      <c r="AA28" s="40">
        <v>3</v>
      </c>
      <c r="AB28" s="40">
        <v>40</v>
      </c>
      <c r="AC28" s="40">
        <v>13</v>
      </c>
      <c r="AD28" s="40">
        <v>70</v>
      </c>
      <c r="AE28" s="40">
        <v>13</v>
      </c>
      <c r="AF28" s="40">
        <v>8</v>
      </c>
      <c r="AG28" s="40">
        <v>10</v>
      </c>
    </row>
    <row r="29" spans="1:33" s="54" customFormat="1" ht="30" customHeight="1">
      <c r="A29" s="255"/>
      <c r="B29" s="19" t="s">
        <v>440</v>
      </c>
      <c r="C29" s="10">
        <v>78</v>
      </c>
      <c r="D29" s="169">
        <v>57</v>
      </c>
      <c r="E29" s="27">
        <v>21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17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30</v>
      </c>
      <c r="D30" s="206">
        <v>55</v>
      </c>
      <c r="E30" s="207">
        <v>-25</v>
      </c>
      <c r="F30" s="42">
        <v>0</v>
      </c>
      <c r="G30" s="40">
        <v>0</v>
      </c>
      <c r="H30" s="40">
        <v>0</v>
      </c>
      <c r="I30" s="40">
        <v>1</v>
      </c>
      <c r="J30" s="40">
        <v>1</v>
      </c>
      <c r="K30" s="40">
        <v>2</v>
      </c>
      <c r="L30" s="40">
        <v>0</v>
      </c>
      <c r="M30" s="40">
        <v>0</v>
      </c>
      <c r="N30" s="40">
        <v>9</v>
      </c>
      <c r="O30" s="40">
        <v>0</v>
      </c>
      <c r="P30" s="40">
        <v>9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9</v>
      </c>
      <c r="T30" s="40">
        <v>0</v>
      </c>
      <c r="U30" s="40">
        <v>0</v>
      </c>
      <c r="V30" s="40">
        <v>0</v>
      </c>
      <c r="W30" s="40">
        <v>1</v>
      </c>
      <c r="X30" s="40">
        <v>9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7"/>
  <sheetViews>
    <sheetView zoomScale="70" zoomScaleNormal="70" workbookViewId="0">
      <selection activeCell="AF16" sqref="AF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550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32. BILANS DŁUGOTRWALE BEZROBOTNYCH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42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8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tr">
        <f>A6</f>
        <v>1.</v>
      </c>
      <c r="R6" s="18" t="str">
        <f>B6</f>
        <v>Bezrobotni według stanu w końcu roku poprzedniego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54" t="s">
        <v>17</v>
      </c>
      <c r="B7" s="38" t="s">
        <v>249</v>
      </c>
      <c r="C7" s="39">
        <v>20452</v>
      </c>
      <c r="D7" s="185">
        <v>22568</v>
      </c>
      <c r="E7" s="41">
        <v>-2116</v>
      </c>
      <c r="F7" s="42">
        <v>1412</v>
      </c>
      <c r="G7" s="40">
        <v>584</v>
      </c>
      <c r="H7" s="40">
        <v>1996</v>
      </c>
      <c r="I7" s="40">
        <v>1059</v>
      </c>
      <c r="J7" s="40">
        <v>748</v>
      </c>
      <c r="K7" s="40">
        <v>1807</v>
      </c>
      <c r="L7" s="40">
        <v>1103</v>
      </c>
      <c r="M7" s="40">
        <v>1137</v>
      </c>
      <c r="N7" s="40">
        <v>1330</v>
      </c>
      <c r="O7" s="40">
        <v>1138</v>
      </c>
      <c r="P7" s="40">
        <v>2468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883</v>
      </c>
      <c r="T7" s="40">
        <v>518</v>
      </c>
      <c r="U7" s="40">
        <v>583</v>
      </c>
      <c r="V7" s="40">
        <v>503</v>
      </c>
      <c r="W7" s="40">
        <v>2303</v>
      </c>
      <c r="X7" s="40">
        <v>1466</v>
      </c>
      <c r="Y7" s="40">
        <v>564</v>
      </c>
      <c r="Z7" s="40">
        <v>981</v>
      </c>
      <c r="AA7" s="40">
        <v>621</v>
      </c>
      <c r="AB7" s="40">
        <v>482</v>
      </c>
      <c r="AC7" s="40">
        <v>591</v>
      </c>
      <c r="AD7" s="40">
        <v>678</v>
      </c>
      <c r="AE7" s="40">
        <v>564</v>
      </c>
      <c r="AF7" s="40">
        <v>377</v>
      </c>
      <c r="AG7" s="40">
        <v>827</v>
      </c>
    </row>
    <row r="8" spans="1:33" s="6" customFormat="1" ht="30" customHeight="1">
      <c r="A8" s="256"/>
      <c r="B8" s="18" t="s">
        <v>83</v>
      </c>
      <c r="C8" s="58" t="s">
        <v>136</v>
      </c>
      <c r="D8" s="186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56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56"/>
      <c r="B9" s="156" t="s">
        <v>84</v>
      </c>
      <c r="C9" s="10">
        <v>20452</v>
      </c>
      <c r="D9" s="178">
        <v>22568</v>
      </c>
      <c r="E9" s="27">
        <v>-2116</v>
      </c>
      <c r="F9" s="9">
        <v>1412</v>
      </c>
      <c r="G9" s="8">
        <v>584</v>
      </c>
      <c r="H9" s="8">
        <v>1996</v>
      </c>
      <c r="I9" s="8">
        <v>1059</v>
      </c>
      <c r="J9" s="8">
        <v>748</v>
      </c>
      <c r="K9" s="8">
        <v>1807</v>
      </c>
      <c r="L9" s="8">
        <v>1103</v>
      </c>
      <c r="M9" s="8">
        <v>1137</v>
      </c>
      <c r="N9" s="8">
        <v>1330</v>
      </c>
      <c r="O9" s="8">
        <v>1138</v>
      </c>
      <c r="P9" s="8">
        <v>2468</v>
      </c>
      <c r="Q9" s="256"/>
      <c r="R9" s="156" t="str">
        <f t="shared" si="0"/>
        <v>po raz kolejny</v>
      </c>
      <c r="S9" s="8">
        <v>883</v>
      </c>
      <c r="T9" s="8">
        <v>518</v>
      </c>
      <c r="U9" s="8">
        <v>583</v>
      </c>
      <c r="V9" s="8">
        <v>503</v>
      </c>
      <c r="W9" s="8">
        <v>2303</v>
      </c>
      <c r="X9" s="8">
        <v>1466</v>
      </c>
      <c r="Y9" s="8">
        <v>564</v>
      </c>
      <c r="Z9" s="8">
        <v>981</v>
      </c>
      <c r="AA9" s="8">
        <v>621</v>
      </c>
      <c r="AB9" s="8">
        <v>482</v>
      </c>
      <c r="AC9" s="8">
        <v>591</v>
      </c>
      <c r="AD9" s="8">
        <v>678</v>
      </c>
      <c r="AE9" s="8">
        <v>564</v>
      </c>
      <c r="AF9" s="8">
        <v>377</v>
      </c>
      <c r="AG9" s="8">
        <v>827</v>
      </c>
    </row>
    <row r="10" spans="1:33" s="157" customFormat="1" ht="30" customHeight="1">
      <c r="A10" s="256"/>
      <c r="B10" s="156" t="s">
        <v>85</v>
      </c>
      <c r="C10" s="158">
        <v>15</v>
      </c>
      <c r="D10" s="178">
        <v>11</v>
      </c>
      <c r="E10" s="27">
        <v>4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0</v>
      </c>
      <c r="O10" s="8">
        <v>3</v>
      </c>
      <c r="P10" s="8">
        <v>3</v>
      </c>
      <c r="Q10" s="256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3</v>
      </c>
      <c r="AG10" s="8">
        <v>0</v>
      </c>
    </row>
    <row r="11" spans="1:33" s="6" customFormat="1" ht="30" customHeight="1">
      <c r="A11" s="256"/>
      <c r="B11" s="18" t="s">
        <v>86</v>
      </c>
      <c r="C11" s="10">
        <v>253</v>
      </c>
      <c r="D11" s="178">
        <v>236</v>
      </c>
      <c r="E11" s="11">
        <v>17</v>
      </c>
      <c r="F11" s="9">
        <v>2</v>
      </c>
      <c r="G11" s="8">
        <v>12</v>
      </c>
      <c r="H11" s="8">
        <v>14</v>
      </c>
      <c r="I11" s="8">
        <v>38</v>
      </c>
      <c r="J11" s="8">
        <v>40</v>
      </c>
      <c r="K11" s="8">
        <v>78</v>
      </c>
      <c r="L11" s="8">
        <v>0</v>
      </c>
      <c r="M11" s="8">
        <v>0</v>
      </c>
      <c r="N11" s="8">
        <v>6</v>
      </c>
      <c r="O11" s="8">
        <v>28</v>
      </c>
      <c r="P11" s="8">
        <v>34</v>
      </c>
      <c r="Q11" s="256"/>
      <c r="R11" s="18" t="str">
        <f t="shared" si="0"/>
        <v>po robotach publicznych</v>
      </c>
      <c r="S11" s="8">
        <v>0</v>
      </c>
      <c r="T11" s="8">
        <v>0</v>
      </c>
      <c r="U11" s="8">
        <v>4</v>
      </c>
      <c r="V11" s="8">
        <v>0</v>
      </c>
      <c r="W11" s="8">
        <v>10</v>
      </c>
      <c r="X11" s="8">
        <v>28</v>
      </c>
      <c r="Y11" s="8">
        <v>0</v>
      </c>
      <c r="Z11" s="8">
        <v>2</v>
      </c>
      <c r="AA11" s="8">
        <v>5</v>
      </c>
      <c r="AB11" s="8">
        <v>12</v>
      </c>
      <c r="AC11" s="8">
        <v>33</v>
      </c>
      <c r="AD11" s="8">
        <v>0</v>
      </c>
      <c r="AE11" s="8">
        <v>1</v>
      </c>
      <c r="AF11" s="8">
        <v>0</v>
      </c>
      <c r="AG11" s="8">
        <v>32</v>
      </c>
    </row>
    <row r="12" spans="1:33" s="6" customFormat="1" ht="30" customHeight="1">
      <c r="A12" s="256"/>
      <c r="B12" s="18" t="s">
        <v>87</v>
      </c>
      <c r="C12" s="10">
        <v>1851</v>
      </c>
      <c r="D12" s="178">
        <v>1309</v>
      </c>
      <c r="E12" s="11">
        <v>542</v>
      </c>
      <c r="F12" s="9">
        <v>82</v>
      </c>
      <c r="G12" s="8">
        <v>36</v>
      </c>
      <c r="H12" s="8">
        <v>118</v>
      </c>
      <c r="I12" s="8">
        <v>58</v>
      </c>
      <c r="J12" s="8">
        <v>50</v>
      </c>
      <c r="K12" s="8">
        <v>108</v>
      </c>
      <c r="L12" s="8">
        <v>92</v>
      </c>
      <c r="M12" s="8">
        <v>113</v>
      </c>
      <c r="N12" s="8">
        <v>42</v>
      </c>
      <c r="O12" s="8">
        <v>40</v>
      </c>
      <c r="P12" s="8">
        <v>82</v>
      </c>
      <c r="Q12" s="256"/>
      <c r="R12" s="18" t="str">
        <f t="shared" si="0"/>
        <v>po stażu</v>
      </c>
      <c r="S12" s="8">
        <v>105</v>
      </c>
      <c r="T12" s="8">
        <v>47</v>
      </c>
      <c r="U12" s="8">
        <v>10</v>
      </c>
      <c r="V12" s="8">
        <v>39</v>
      </c>
      <c r="W12" s="8">
        <v>249</v>
      </c>
      <c r="X12" s="8">
        <v>181</v>
      </c>
      <c r="Y12" s="8">
        <v>89</v>
      </c>
      <c r="Z12" s="8">
        <v>104</v>
      </c>
      <c r="AA12" s="8">
        <v>129</v>
      </c>
      <c r="AB12" s="8">
        <v>71</v>
      </c>
      <c r="AC12" s="8">
        <v>75</v>
      </c>
      <c r="AD12" s="8">
        <v>95</v>
      </c>
      <c r="AE12" s="8">
        <v>37</v>
      </c>
      <c r="AF12" s="8">
        <v>7</v>
      </c>
      <c r="AG12" s="8">
        <v>100</v>
      </c>
    </row>
    <row r="13" spans="1:33" s="6" customFormat="1" ht="30" customHeight="1">
      <c r="A13" s="256"/>
      <c r="B13" s="18" t="s">
        <v>88</v>
      </c>
      <c r="C13" s="10">
        <v>1</v>
      </c>
      <c r="D13" s="17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314</v>
      </c>
      <c r="D14" s="178">
        <v>397</v>
      </c>
      <c r="E14" s="11">
        <v>-83</v>
      </c>
      <c r="F14" s="9">
        <v>14</v>
      </c>
      <c r="G14" s="8">
        <v>3</v>
      </c>
      <c r="H14" s="8">
        <v>17</v>
      </c>
      <c r="I14" s="8">
        <v>50</v>
      </c>
      <c r="J14" s="8">
        <v>58</v>
      </c>
      <c r="K14" s="8">
        <v>108</v>
      </c>
      <c r="L14" s="8">
        <v>23</v>
      </c>
      <c r="M14" s="8">
        <v>77</v>
      </c>
      <c r="N14" s="8">
        <v>17</v>
      </c>
      <c r="O14" s="8">
        <v>13</v>
      </c>
      <c r="P14" s="8">
        <v>30</v>
      </c>
      <c r="Q14" s="256"/>
      <c r="R14" s="18" t="str">
        <f t="shared" si="0"/>
        <v>po szkoleniu</v>
      </c>
      <c r="S14" s="8">
        <v>2</v>
      </c>
      <c r="T14" s="8">
        <v>0</v>
      </c>
      <c r="U14" s="8">
        <v>0</v>
      </c>
      <c r="V14" s="8">
        <v>0</v>
      </c>
      <c r="W14" s="8">
        <v>2</v>
      </c>
      <c r="X14" s="8">
        <v>2</v>
      </c>
      <c r="Y14" s="8">
        <v>6</v>
      </c>
      <c r="Z14" s="8">
        <v>5</v>
      </c>
      <c r="AA14" s="8">
        <v>3</v>
      </c>
      <c r="AB14" s="8">
        <v>4</v>
      </c>
      <c r="AC14" s="8">
        <v>6</v>
      </c>
      <c r="AD14" s="8">
        <v>3</v>
      </c>
      <c r="AE14" s="8">
        <v>20</v>
      </c>
      <c r="AF14" s="8">
        <v>6</v>
      </c>
      <c r="AG14" s="8">
        <v>0</v>
      </c>
    </row>
    <row r="15" spans="1:33" s="6" customFormat="1" ht="30" customHeight="1">
      <c r="A15" s="255"/>
      <c r="B15" s="18" t="s">
        <v>90</v>
      </c>
      <c r="C15" s="10">
        <v>399</v>
      </c>
      <c r="D15" s="178">
        <v>288</v>
      </c>
      <c r="E15" s="11">
        <v>111</v>
      </c>
      <c r="F15" s="9">
        <v>0</v>
      </c>
      <c r="G15" s="8">
        <v>8</v>
      </c>
      <c r="H15" s="8">
        <v>8</v>
      </c>
      <c r="I15" s="8">
        <v>0</v>
      </c>
      <c r="J15" s="8">
        <v>0</v>
      </c>
      <c r="K15" s="8">
        <v>0</v>
      </c>
      <c r="L15" s="8">
        <v>111</v>
      </c>
      <c r="M15" s="8">
        <v>21</v>
      </c>
      <c r="N15" s="8">
        <v>1</v>
      </c>
      <c r="O15" s="8">
        <v>15</v>
      </c>
      <c r="P15" s="8">
        <v>16</v>
      </c>
      <c r="Q15" s="255"/>
      <c r="R15" s="18" t="str">
        <f t="shared" si="0"/>
        <v>po pracach społecznie użytecznych</v>
      </c>
      <c r="S15" s="8">
        <v>1</v>
      </c>
      <c r="T15" s="8">
        <v>2</v>
      </c>
      <c r="U15" s="8">
        <v>0</v>
      </c>
      <c r="V15" s="8">
        <v>9</v>
      </c>
      <c r="W15" s="8">
        <v>1</v>
      </c>
      <c r="X15" s="8">
        <v>141</v>
      </c>
      <c r="Y15" s="8">
        <v>1</v>
      </c>
      <c r="Z15" s="8">
        <v>23</v>
      </c>
      <c r="AA15" s="8">
        <v>2</v>
      </c>
      <c r="AB15" s="8">
        <v>18</v>
      </c>
      <c r="AC15" s="8">
        <v>9</v>
      </c>
      <c r="AD15" s="8">
        <v>0</v>
      </c>
      <c r="AE15" s="8">
        <v>29</v>
      </c>
      <c r="AF15" s="8">
        <v>5</v>
      </c>
      <c r="AG15" s="8">
        <v>2</v>
      </c>
    </row>
    <row r="16" spans="1:33" s="15" customFormat="1" ht="30" customHeight="1">
      <c r="A16" s="4" t="s">
        <v>19</v>
      </c>
      <c r="B16" s="38" t="s">
        <v>251</v>
      </c>
      <c r="C16" s="39">
        <v>21314</v>
      </c>
      <c r="D16" s="185">
        <v>26263</v>
      </c>
      <c r="E16" s="41">
        <v>-4949</v>
      </c>
      <c r="F16" s="42">
        <v>1525</v>
      </c>
      <c r="G16" s="40">
        <v>738</v>
      </c>
      <c r="H16" s="40">
        <v>2263</v>
      </c>
      <c r="I16" s="40">
        <v>974</v>
      </c>
      <c r="J16" s="40">
        <v>650</v>
      </c>
      <c r="K16" s="40">
        <v>1624</v>
      </c>
      <c r="L16" s="40">
        <v>1131</v>
      </c>
      <c r="M16" s="40">
        <v>1226</v>
      </c>
      <c r="N16" s="40">
        <v>1417</v>
      </c>
      <c r="O16" s="40">
        <v>1422</v>
      </c>
      <c r="P16" s="40">
        <v>2839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820</v>
      </c>
      <c r="T16" s="40">
        <v>573</v>
      </c>
      <c r="U16" s="40">
        <v>638</v>
      </c>
      <c r="V16" s="40">
        <v>746</v>
      </c>
      <c r="W16" s="40">
        <v>2027</v>
      </c>
      <c r="X16" s="40">
        <v>1465</v>
      </c>
      <c r="Y16" s="40">
        <v>628</v>
      </c>
      <c r="Z16" s="40">
        <v>909</v>
      </c>
      <c r="AA16" s="40">
        <v>671</v>
      </c>
      <c r="AB16" s="40">
        <v>561</v>
      </c>
      <c r="AC16" s="40">
        <v>614</v>
      </c>
      <c r="AD16" s="40">
        <v>772</v>
      </c>
      <c r="AE16" s="40">
        <v>557</v>
      </c>
      <c r="AF16" s="40">
        <v>422</v>
      </c>
      <c r="AG16" s="40">
        <v>828</v>
      </c>
    </row>
    <row r="17" spans="1:33" s="6" customFormat="1" ht="30" customHeight="1">
      <c r="A17" s="4" t="s">
        <v>103</v>
      </c>
      <c r="B17" s="18" t="s">
        <v>255</v>
      </c>
      <c r="C17" s="10">
        <v>9347</v>
      </c>
      <c r="D17" s="178">
        <v>10387</v>
      </c>
      <c r="E17" s="11">
        <v>-1040</v>
      </c>
      <c r="F17" s="9">
        <v>657</v>
      </c>
      <c r="G17" s="8">
        <v>265</v>
      </c>
      <c r="H17" s="8">
        <v>922</v>
      </c>
      <c r="I17" s="8">
        <v>469</v>
      </c>
      <c r="J17" s="8">
        <v>322</v>
      </c>
      <c r="K17" s="8">
        <v>791</v>
      </c>
      <c r="L17" s="8">
        <v>426</v>
      </c>
      <c r="M17" s="8">
        <v>455</v>
      </c>
      <c r="N17" s="8">
        <v>606</v>
      </c>
      <c r="O17" s="8">
        <v>603</v>
      </c>
      <c r="P17" s="8">
        <v>1209</v>
      </c>
      <c r="Q17" s="4" t="str">
        <f t="shared" ref="Q17:Q30" si="1">A17</f>
        <v>3a.</v>
      </c>
      <c r="R17" s="18" t="str">
        <f t="shared" si="0"/>
        <v>podjęcia pracy razem *</v>
      </c>
      <c r="S17" s="8">
        <v>370</v>
      </c>
      <c r="T17" s="8">
        <v>183</v>
      </c>
      <c r="U17" s="8">
        <v>316</v>
      </c>
      <c r="V17" s="8">
        <v>257</v>
      </c>
      <c r="W17" s="8">
        <v>1055</v>
      </c>
      <c r="X17" s="8">
        <v>512</v>
      </c>
      <c r="Y17" s="8">
        <v>292</v>
      </c>
      <c r="Z17" s="8">
        <v>415</v>
      </c>
      <c r="AA17" s="8">
        <v>310</v>
      </c>
      <c r="AB17" s="8">
        <v>246</v>
      </c>
      <c r="AC17" s="8">
        <v>296</v>
      </c>
      <c r="AD17" s="8">
        <v>347</v>
      </c>
      <c r="AE17" s="8">
        <v>305</v>
      </c>
      <c r="AF17" s="8">
        <v>208</v>
      </c>
      <c r="AG17" s="8">
        <v>432</v>
      </c>
    </row>
    <row r="18" spans="1:33" s="6" customFormat="1" ht="30" customHeight="1">
      <c r="A18" s="4"/>
      <c r="B18" s="18" t="s">
        <v>114</v>
      </c>
      <c r="C18" s="10">
        <v>7412</v>
      </c>
      <c r="D18" s="178">
        <v>8420</v>
      </c>
      <c r="E18" s="11">
        <v>-1008</v>
      </c>
      <c r="F18" s="9">
        <v>600</v>
      </c>
      <c r="G18" s="8">
        <v>212</v>
      </c>
      <c r="H18" s="8">
        <v>812</v>
      </c>
      <c r="I18" s="8">
        <v>353</v>
      </c>
      <c r="J18" s="8">
        <v>224</v>
      </c>
      <c r="K18" s="8">
        <v>577</v>
      </c>
      <c r="L18" s="8">
        <v>406</v>
      </c>
      <c r="M18" s="8">
        <v>379</v>
      </c>
      <c r="N18" s="8">
        <v>509</v>
      </c>
      <c r="O18" s="8">
        <v>414</v>
      </c>
      <c r="P18" s="8">
        <v>923</v>
      </c>
      <c r="Q18" s="4"/>
      <c r="R18" s="18" t="str">
        <f t="shared" si="0"/>
        <v>praca niesubsydiowana</v>
      </c>
      <c r="S18" s="8">
        <v>311</v>
      </c>
      <c r="T18" s="8">
        <v>174</v>
      </c>
      <c r="U18" s="8">
        <v>206</v>
      </c>
      <c r="V18" s="8">
        <v>223</v>
      </c>
      <c r="W18" s="8">
        <v>790</v>
      </c>
      <c r="X18" s="8">
        <v>399</v>
      </c>
      <c r="Y18" s="8">
        <v>242</v>
      </c>
      <c r="Z18" s="8">
        <v>324</v>
      </c>
      <c r="AA18" s="8">
        <v>238</v>
      </c>
      <c r="AB18" s="8">
        <v>181</v>
      </c>
      <c r="AC18" s="8">
        <v>213</v>
      </c>
      <c r="AD18" s="8">
        <v>298</v>
      </c>
      <c r="AE18" s="8">
        <v>221</v>
      </c>
      <c r="AF18" s="8">
        <v>154</v>
      </c>
      <c r="AG18" s="8">
        <v>341</v>
      </c>
    </row>
    <row r="19" spans="1:33" s="6" customFormat="1" ht="30" customHeight="1">
      <c r="A19" s="4"/>
      <c r="B19" s="18" t="s">
        <v>115</v>
      </c>
      <c r="C19" s="10">
        <v>1935</v>
      </c>
      <c r="D19" s="178">
        <v>1967</v>
      </c>
      <c r="E19" s="11">
        <v>-32</v>
      </c>
      <c r="F19" s="9">
        <v>57</v>
      </c>
      <c r="G19" s="8">
        <v>53</v>
      </c>
      <c r="H19" s="8">
        <v>110</v>
      </c>
      <c r="I19" s="8">
        <v>116</v>
      </c>
      <c r="J19" s="8">
        <v>98</v>
      </c>
      <c r="K19" s="8">
        <v>214</v>
      </c>
      <c r="L19" s="8">
        <v>20</v>
      </c>
      <c r="M19" s="8">
        <v>76</v>
      </c>
      <c r="N19" s="8">
        <v>97</v>
      </c>
      <c r="O19" s="8">
        <v>189</v>
      </c>
      <c r="P19" s="8">
        <v>286</v>
      </c>
      <c r="Q19" s="4"/>
      <c r="R19" s="18" t="str">
        <f t="shared" si="0"/>
        <v>praca subsydiowana</v>
      </c>
      <c r="S19" s="8">
        <v>59</v>
      </c>
      <c r="T19" s="8">
        <v>9</v>
      </c>
      <c r="U19" s="8">
        <v>110</v>
      </c>
      <c r="V19" s="8">
        <v>34</v>
      </c>
      <c r="W19" s="8">
        <v>265</v>
      </c>
      <c r="X19" s="8">
        <v>113</v>
      </c>
      <c r="Y19" s="8">
        <v>50</v>
      </c>
      <c r="Z19" s="8">
        <v>91</v>
      </c>
      <c r="AA19" s="8">
        <v>72</v>
      </c>
      <c r="AB19" s="8">
        <v>65</v>
      </c>
      <c r="AC19" s="8">
        <v>83</v>
      </c>
      <c r="AD19" s="8">
        <v>49</v>
      </c>
      <c r="AE19" s="8">
        <v>84</v>
      </c>
      <c r="AF19" s="8">
        <v>54</v>
      </c>
      <c r="AG19" s="8">
        <v>91</v>
      </c>
    </row>
    <row r="20" spans="1:33" s="6" customFormat="1" ht="30" customHeight="1">
      <c r="A20" s="4" t="s">
        <v>104</v>
      </c>
      <c r="B20" s="18" t="s">
        <v>102</v>
      </c>
      <c r="C20" s="10">
        <v>4298</v>
      </c>
      <c r="D20" s="178">
        <v>5173</v>
      </c>
      <c r="E20" s="11">
        <v>-875</v>
      </c>
      <c r="F20" s="9">
        <v>93</v>
      </c>
      <c r="G20" s="8">
        <v>114</v>
      </c>
      <c r="H20" s="8">
        <v>207</v>
      </c>
      <c r="I20" s="8">
        <v>169</v>
      </c>
      <c r="J20" s="8">
        <v>159</v>
      </c>
      <c r="K20" s="8">
        <v>328</v>
      </c>
      <c r="L20" s="8">
        <v>238</v>
      </c>
      <c r="M20" s="8">
        <v>306</v>
      </c>
      <c r="N20" s="8">
        <v>289</v>
      </c>
      <c r="O20" s="8">
        <v>389</v>
      </c>
      <c r="P20" s="8">
        <v>678</v>
      </c>
      <c r="Q20" s="4" t="str">
        <f t="shared" si="1"/>
        <v>3b.</v>
      </c>
      <c r="R20" s="18" t="str">
        <f t="shared" si="0"/>
        <v>rozpoczęcie innych form aktywizacji*</v>
      </c>
      <c r="S20" s="8">
        <v>190</v>
      </c>
      <c r="T20" s="8">
        <v>153</v>
      </c>
      <c r="U20" s="8">
        <v>117</v>
      </c>
      <c r="V20" s="8">
        <v>233</v>
      </c>
      <c r="W20" s="8">
        <v>163</v>
      </c>
      <c r="X20" s="8">
        <v>489</v>
      </c>
      <c r="Y20" s="8">
        <v>127</v>
      </c>
      <c r="Z20" s="8">
        <v>186</v>
      </c>
      <c r="AA20" s="8">
        <v>210</v>
      </c>
      <c r="AB20" s="8">
        <v>131</v>
      </c>
      <c r="AC20" s="8">
        <v>174</v>
      </c>
      <c r="AD20" s="8">
        <v>103</v>
      </c>
      <c r="AE20" s="8">
        <v>85</v>
      </c>
      <c r="AF20" s="8">
        <v>96</v>
      </c>
      <c r="AG20" s="8">
        <v>84</v>
      </c>
    </row>
    <row r="21" spans="1:33" s="6" customFormat="1" ht="56.25">
      <c r="A21" s="4" t="s">
        <v>105</v>
      </c>
      <c r="B21" s="18" t="s">
        <v>438</v>
      </c>
      <c r="C21" s="10">
        <v>804</v>
      </c>
      <c r="D21" s="178">
        <v>662</v>
      </c>
      <c r="E21" s="11">
        <v>142</v>
      </c>
      <c r="F21" s="9">
        <v>64</v>
      </c>
      <c r="G21" s="8">
        <v>50</v>
      </c>
      <c r="H21" s="8">
        <v>114</v>
      </c>
      <c r="I21" s="8">
        <v>53</v>
      </c>
      <c r="J21" s="8">
        <v>16</v>
      </c>
      <c r="K21" s="8">
        <v>69</v>
      </c>
      <c r="L21" s="8">
        <v>17</v>
      </c>
      <c r="M21" s="8">
        <v>16</v>
      </c>
      <c r="N21" s="8">
        <v>113</v>
      </c>
      <c r="O21" s="8">
        <v>35</v>
      </c>
      <c r="P21" s="8">
        <v>148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36</v>
      </c>
      <c r="T21" s="8">
        <v>48</v>
      </c>
      <c r="U21" s="8">
        <v>33</v>
      </c>
      <c r="V21" s="8">
        <v>35</v>
      </c>
      <c r="W21" s="8">
        <v>9</v>
      </c>
      <c r="X21" s="8">
        <v>166</v>
      </c>
      <c r="Y21" s="8">
        <v>26</v>
      </c>
      <c r="Z21" s="8">
        <v>5</v>
      </c>
      <c r="AA21" s="8">
        <v>8</v>
      </c>
      <c r="AB21" s="8">
        <v>8</v>
      </c>
      <c r="AC21" s="8">
        <v>7</v>
      </c>
      <c r="AD21" s="8">
        <v>14</v>
      </c>
      <c r="AE21" s="8">
        <v>6</v>
      </c>
      <c r="AF21" s="8">
        <v>6</v>
      </c>
      <c r="AG21" s="8">
        <v>33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5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3398</v>
      </c>
      <c r="D23" s="178">
        <v>6106</v>
      </c>
      <c r="E23" s="11">
        <v>-2708</v>
      </c>
      <c r="F23" s="9">
        <v>440</v>
      </c>
      <c r="G23" s="8">
        <v>201</v>
      </c>
      <c r="H23" s="8">
        <v>641</v>
      </c>
      <c r="I23" s="8">
        <v>102</v>
      </c>
      <c r="J23" s="8">
        <v>30</v>
      </c>
      <c r="K23" s="8">
        <v>132</v>
      </c>
      <c r="L23" s="8">
        <v>268</v>
      </c>
      <c r="M23" s="8">
        <v>207</v>
      </c>
      <c r="N23" s="8">
        <v>175</v>
      </c>
      <c r="O23" s="8">
        <v>172</v>
      </c>
      <c r="P23" s="8">
        <v>347</v>
      </c>
      <c r="Q23" s="4" t="str">
        <f t="shared" si="1"/>
        <v>3e.</v>
      </c>
      <c r="R23" s="18" t="str">
        <f t="shared" si="0"/>
        <v>niepotwierdzenie gotowości do pracy</v>
      </c>
      <c r="S23" s="8">
        <v>123</v>
      </c>
      <c r="T23" s="8">
        <v>85</v>
      </c>
      <c r="U23" s="8">
        <v>75</v>
      </c>
      <c r="V23" s="8">
        <v>109</v>
      </c>
      <c r="W23" s="8">
        <v>497</v>
      </c>
      <c r="X23" s="8">
        <v>125</v>
      </c>
      <c r="Y23" s="8">
        <v>70</v>
      </c>
      <c r="Z23" s="8">
        <v>103</v>
      </c>
      <c r="AA23" s="8">
        <v>35</v>
      </c>
      <c r="AB23" s="8">
        <v>71</v>
      </c>
      <c r="AC23" s="8">
        <v>66</v>
      </c>
      <c r="AD23" s="8">
        <v>164</v>
      </c>
      <c r="AE23" s="8">
        <v>53</v>
      </c>
      <c r="AF23" s="8">
        <v>54</v>
      </c>
      <c r="AG23" s="8">
        <v>173</v>
      </c>
    </row>
    <row r="24" spans="1:33" s="6" customFormat="1" ht="30" customHeight="1">
      <c r="A24" s="4" t="s">
        <v>108</v>
      </c>
      <c r="B24" s="18" t="s">
        <v>94</v>
      </c>
      <c r="C24" s="10">
        <v>1823</v>
      </c>
      <c r="D24" s="178">
        <v>2105</v>
      </c>
      <c r="E24" s="11">
        <v>-282</v>
      </c>
      <c r="F24" s="9">
        <v>91</v>
      </c>
      <c r="G24" s="8">
        <v>42</v>
      </c>
      <c r="H24" s="8">
        <v>133</v>
      </c>
      <c r="I24" s="8">
        <v>88</v>
      </c>
      <c r="J24" s="8">
        <v>88</v>
      </c>
      <c r="K24" s="8">
        <v>176</v>
      </c>
      <c r="L24" s="8">
        <v>68</v>
      </c>
      <c r="M24" s="8">
        <v>159</v>
      </c>
      <c r="N24" s="8">
        <v>101</v>
      </c>
      <c r="O24" s="8">
        <v>111</v>
      </c>
      <c r="P24" s="178">
        <v>212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60</v>
      </c>
      <c r="T24" s="8">
        <v>48</v>
      </c>
      <c r="U24" s="8">
        <v>49</v>
      </c>
      <c r="V24" s="8">
        <v>77</v>
      </c>
      <c r="W24" s="8">
        <v>175</v>
      </c>
      <c r="X24" s="8">
        <v>103</v>
      </c>
      <c r="Y24" s="8">
        <v>68</v>
      </c>
      <c r="Z24" s="8">
        <v>82</v>
      </c>
      <c r="AA24" s="8">
        <v>73</v>
      </c>
      <c r="AB24" s="8">
        <v>70</v>
      </c>
      <c r="AC24" s="8">
        <v>43</v>
      </c>
      <c r="AD24" s="8">
        <v>72</v>
      </c>
      <c r="AE24" s="8">
        <v>61</v>
      </c>
      <c r="AF24" s="8">
        <v>40</v>
      </c>
      <c r="AG24" s="8">
        <v>54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178">
        <v>1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250</v>
      </c>
      <c r="D26" s="178">
        <v>236</v>
      </c>
      <c r="E26" s="11">
        <v>14</v>
      </c>
      <c r="F26" s="9">
        <v>29</v>
      </c>
      <c r="G26" s="8">
        <v>6</v>
      </c>
      <c r="H26" s="8">
        <v>35</v>
      </c>
      <c r="I26" s="8">
        <v>21</v>
      </c>
      <c r="J26" s="8">
        <v>7</v>
      </c>
      <c r="K26" s="8">
        <v>28</v>
      </c>
      <c r="L26" s="8">
        <v>19</v>
      </c>
      <c r="M26" s="8">
        <v>16</v>
      </c>
      <c r="N26" s="8">
        <v>28</v>
      </c>
      <c r="O26" s="8">
        <v>15</v>
      </c>
      <c r="P26" s="8">
        <v>43</v>
      </c>
      <c r="Q26" s="4" t="str">
        <f t="shared" si="1"/>
        <v>3h.</v>
      </c>
      <c r="R26" s="18" t="str">
        <f t="shared" si="0"/>
        <v>osiągnięcie wieku emerytalnego</v>
      </c>
      <c r="S26" s="8">
        <v>6</v>
      </c>
      <c r="T26" s="8">
        <v>3</v>
      </c>
      <c r="U26" s="8">
        <v>7</v>
      </c>
      <c r="V26" s="8">
        <v>4</v>
      </c>
      <c r="W26" s="8">
        <v>24</v>
      </c>
      <c r="X26" s="8">
        <v>6</v>
      </c>
      <c r="Y26" s="8">
        <v>4</v>
      </c>
      <c r="Z26" s="8">
        <v>4</v>
      </c>
      <c r="AA26" s="8">
        <v>4</v>
      </c>
      <c r="AB26" s="8">
        <v>8</v>
      </c>
      <c r="AC26" s="8">
        <v>9</v>
      </c>
      <c r="AD26" s="8">
        <v>13</v>
      </c>
      <c r="AE26" s="8">
        <v>3</v>
      </c>
      <c r="AF26" s="8">
        <v>6</v>
      </c>
      <c r="AG26" s="8">
        <v>8</v>
      </c>
    </row>
    <row r="27" spans="1:33" s="6" customFormat="1" ht="30" customHeight="1">
      <c r="A27" s="4" t="s">
        <v>111</v>
      </c>
      <c r="B27" s="18" t="s">
        <v>97</v>
      </c>
      <c r="C27" s="10">
        <v>126</v>
      </c>
      <c r="D27" s="178">
        <v>302</v>
      </c>
      <c r="E27" s="11">
        <v>-176</v>
      </c>
      <c r="F27" s="9">
        <v>21</v>
      </c>
      <c r="G27" s="8">
        <v>4</v>
      </c>
      <c r="H27" s="8">
        <v>25</v>
      </c>
      <c r="I27" s="8">
        <v>8</v>
      </c>
      <c r="J27" s="8">
        <v>1</v>
      </c>
      <c r="K27" s="8">
        <v>9</v>
      </c>
      <c r="L27" s="8">
        <v>11</v>
      </c>
      <c r="M27" s="8">
        <v>3</v>
      </c>
      <c r="N27" s="8">
        <v>7</v>
      </c>
      <c r="O27" s="8">
        <v>6</v>
      </c>
      <c r="P27" s="8">
        <v>13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9</v>
      </c>
      <c r="U27" s="8">
        <v>2</v>
      </c>
      <c r="V27" s="8">
        <v>3</v>
      </c>
      <c r="W27" s="8">
        <v>18</v>
      </c>
      <c r="X27" s="8">
        <v>5</v>
      </c>
      <c r="Y27" s="8">
        <v>5</v>
      </c>
      <c r="Z27" s="8">
        <v>1</v>
      </c>
      <c r="AA27" s="8">
        <v>4</v>
      </c>
      <c r="AB27" s="8">
        <v>2</v>
      </c>
      <c r="AC27" s="8">
        <v>2</v>
      </c>
      <c r="AD27" s="8">
        <v>1</v>
      </c>
      <c r="AE27" s="8">
        <v>6</v>
      </c>
      <c r="AF27" s="8">
        <v>0</v>
      </c>
      <c r="AG27" s="8">
        <v>6</v>
      </c>
    </row>
    <row r="28" spans="1:33" s="6" customFormat="1" ht="30" customHeight="1">
      <c r="A28" s="4" t="s">
        <v>112</v>
      </c>
      <c r="B28" s="18" t="s">
        <v>98</v>
      </c>
      <c r="C28" s="10">
        <v>8</v>
      </c>
      <c r="D28" s="178">
        <v>4</v>
      </c>
      <c r="E28" s="11">
        <v>4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1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1256</v>
      </c>
      <c r="D29" s="178">
        <v>1287</v>
      </c>
      <c r="E29" s="11">
        <v>-31</v>
      </c>
      <c r="F29" s="9">
        <v>127</v>
      </c>
      <c r="G29" s="8">
        <v>56</v>
      </c>
      <c r="H29" s="8">
        <v>183</v>
      </c>
      <c r="I29" s="8">
        <v>64</v>
      </c>
      <c r="J29" s="8">
        <v>27</v>
      </c>
      <c r="K29" s="8">
        <v>91</v>
      </c>
      <c r="L29" s="8">
        <v>84</v>
      </c>
      <c r="M29" s="8">
        <v>63</v>
      </c>
      <c r="N29" s="8">
        <v>98</v>
      </c>
      <c r="O29" s="8">
        <v>91</v>
      </c>
      <c r="P29" s="8">
        <v>189</v>
      </c>
      <c r="Q29" s="5" t="str">
        <f t="shared" si="1"/>
        <v>3k.</v>
      </c>
      <c r="R29" s="18" t="str">
        <f t="shared" si="0"/>
        <v xml:space="preserve">inne przyczyny </v>
      </c>
      <c r="S29" s="8">
        <v>33</v>
      </c>
      <c r="T29" s="8">
        <v>43</v>
      </c>
      <c r="U29" s="8">
        <v>39</v>
      </c>
      <c r="V29" s="8">
        <v>28</v>
      </c>
      <c r="W29" s="8">
        <v>85</v>
      </c>
      <c r="X29" s="8">
        <v>59</v>
      </c>
      <c r="Y29" s="8">
        <v>35</v>
      </c>
      <c r="Z29" s="8">
        <v>113</v>
      </c>
      <c r="AA29" s="8">
        <v>27</v>
      </c>
      <c r="AB29" s="8">
        <v>24</v>
      </c>
      <c r="AC29" s="8">
        <v>17</v>
      </c>
      <c r="AD29" s="8">
        <v>56</v>
      </c>
      <c r="AE29" s="8">
        <v>38</v>
      </c>
      <c r="AF29" s="8">
        <v>12</v>
      </c>
      <c r="AG29" s="8">
        <v>37</v>
      </c>
    </row>
    <row r="30" spans="1:33" s="45" customFormat="1" ht="30" customHeight="1">
      <c r="A30" s="269" t="s">
        <v>22</v>
      </c>
      <c r="B30" s="38" t="s">
        <v>100</v>
      </c>
      <c r="C30" s="39">
        <v>62287</v>
      </c>
      <c r="D30" s="185">
        <v>74045</v>
      </c>
      <c r="E30" s="41">
        <v>-11758</v>
      </c>
      <c r="F30" s="42">
        <v>4361</v>
      </c>
      <c r="G30" s="40">
        <v>1725</v>
      </c>
      <c r="H30" s="40">
        <v>6086</v>
      </c>
      <c r="I30" s="40">
        <v>2833</v>
      </c>
      <c r="J30" s="40">
        <v>1468</v>
      </c>
      <c r="K30" s="40">
        <v>4301</v>
      </c>
      <c r="L30" s="40">
        <v>3058</v>
      </c>
      <c r="M30" s="40">
        <v>2908</v>
      </c>
      <c r="N30" s="40">
        <v>5584</v>
      </c>
      <c r="O30" s="40">
        <v>5278</v>
      </c>
      <c r="P30" s="40">
        <v>10862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2329</v>
      </c>
      <c r="T30" s="40">
        <v>1901</v>
      </c>
      <c r="U30" s="40">
        <v>1884</v>
      </c>
      <c r="V30" s="40">
        <v>1733</v>
      </c>
      <c r="W30" s="40">
        <v>6754</v>
      </c>
      <c r="X30" s="40">
        <v>3033</v>
      </c>
      <c r="Y30" s="40">
        <v>1508</v>
      </c>
      <c r="Z30" s="40">
        <v>2771</v>
      </c>
      <c r="AA30" s="40">
        <v>2229</v>
      </c>
      <c r="AB30" s="40">
        <v>1573</v>
      </c>
      <c r="AC30" s="40">
        <v>1434</v>
      </c>
      <c r="AD30" s="40">
        <v>2296</v>
      </c>
      <c r="AE30" s="40">
        <v>1749</v>
      </c>
      <c r="AF30" s="40">
        <v>1529</v>
      </c>
      <c r="AG30" s="40">
        <v>2349</v>
      </c>
    </row>
    <row r="31" spans="1:33" s="55" customFormat="1" ht="30" customHeight="1" thickBot="1">
      <c r="A31" s="270"/>
      <c r="B31" s="18" t="s">
        <v>113</v>
      </c>
      <c r="C31" s="12">
        <v>5384</v>
      </c>
      <c r="D31" s="187">
        <v>6737</v>
      </c>
      <c r="E31" s="14">
        <v>-1353</v>
      </c>
      <c r="F31" s="9">
        <v>425</v>
      </c>
      <c r="G31" s="8">
        <v>209</v>
      </c>
      <c r="H31" s="8">
        <v>634</v>
      </c>
      <c r="I31" s="8">
        <v>121</v>
      </c>
      <c r="J31" s="8">
        <v>59</v>
      </c>
      <c r="K31" s="8">
        <v>180</v>
      </c>
      <c r="L31" s="8">
        <v>256</v>
      </c>
      <c r="M31" s="8">
        <v>298</v>
      </c>
      <c r="N31" s="8">
        <v>332</v>
      </c>
      <c r="O31" s="8">
        <v>528</v>
      </c>
      <c r="P31" s="8">
        <v>860</v>
      </c>
      <c r="Q31" s="255"/>
      <c r="R31" s="53" t="str">
        <f t="shared" si="0"/>
        <v>w tym zarejestrowani po raz pierwszy</v>
      </c>
      <c r="S31" s="8">
        <v>171</v>
      </c>
      <c r="T31" s="8">
        <v>151</v>
      </c>
      <c r="U31" s="8">
        <v>154</v>
      </c>
      <c r="V31" s="8">
        <v>209</v>
      </c>
      <c r="W31" s="8">
        <v>584</v>
      </c>
      <c r="X31" s="8">
        <v>216</v>
      </c>
      <c r="Y31" s="8">
        <v>183</v>
      </c>
      <c r="Z31" s="8">
        <v>214</v>
      </c>
      <c r="AA31" s="8">
        <v>291</v>
      </c>
      <c r="AB31" s="8">
        <v>107</v>
      </c>
      <c r="AC31" s="8">
        <v>111</v>
      </c>
      <c r="AD31" s="8">
        <v>213</v>
      </c>
      <c r="AE31" s="8">
        <v>192</v>
      </c>
      <c r="AF31" s="8">
        <v>190</v>
      </c>
      <c r="AG31" s="8">
        <v>170</v>
      </c>
    </row>
    <row r="32" spans="1:33" s="25" customFormat="1" ht="18.75">
      <c r="A32" s="47" t="s">
        <v>149</v>
      </c>
      <c r="Q32" s="47" t="str">
        <f>A32</f>
        <v>* szczegóły w tabeli 32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AC14" sqref="AC1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549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33. PODJĘCIA PRACY I AKTYWIZACJA DŁUGOTRWALE BEZROBOTNYCH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'8-BILANS OGÓŁEM NARASTAJĄCO'!C4:C5</f>
        <v>I - IV 2016</v>
      </c>
      <c r="D4" s="271" t="str">
        <f>'8-BILANS OGÓŁEM NARASTAJĄCO'!D4:D5</f>
        <v>I - IV 2015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3" t="s">
        <v>12</v>
      </c>
      <c r="B6" s="38" t="s">
        <v>253</v>
      </c>
      <c r="C6" s="39">
        <v>9347</v>
      </c>
      <c r="D6" s="214">
        <v>10387</v>
      </c>
      <c r="E6" s="112">
        <v>-1040</v>
      </c>
      <c r="F6" s="42">
        <v>657</v>
      </c>
      <c r="G6" s="40">
        <v>265</v>
      </c>
      <c r="H6" s="40">
        <v>922</v>
      </c>
      <c r="I6" s="40">
        <v>469</v>
      </c>
      <c r="J6" s="40">
        <v>322</v>
      </c>
      <c r="K6" s="40">
        <v>791</v>
      </c>
      <c r="L6" s="40">
        <v>426</v>
      </c>
      <c r="M6" s="40">
        <v>455</v>
      </c>
      <c r="N6" s="40">
        <v>606</v>
      </c>
      <c r="O6" s="40">
        <v>603</v>
      </c>
      <c r="P6" s="40">
        <v>1209</v>
      </c>
      <c r="Q6" s="3" t="str">
        <f>A6</f>
        <v>1.</v>
      </c>
      <c r="R6" s="38" t="str">
        <f>B6</f>
        <v>Podjęcia pracy od początku roku razem</v>
      </c>
      <c r="S6" s="40">
        <v>370</v>
      </c>
      <c r="T6" s="40">
        <v>183</v>
      </c>
      <c r="U6" s="40">
        <v>316</v>
      </c>
      <c r="V6" s="40">
        <v>257</v>
      </c>
      <c r="W6" s="40">
        <v>1055</v>
      </c>
      <c r="X6" s="40">
        <v>512</v>
      </c>
      <c r="Y6" s="40">
        <v>292</v>
      </c>
      <c r="Z6" s="40">
        <v>415</v>
      </c>
      <c r="AA6" s="40">
        <v>310</v>
      </c>
      <c r="AB6" s="40">
        <v>246</v>
      </c>
      <c r="AC6" s="40">
        <v>296</v>
      </c>
      <c r="AD6" s="40">
        <v>347</v>
      </c>
      <c r="AE6" s="40">
        <v>305</v>
      </c>
      <c r="AF6" s="40">
        <v>208</v>
      </c>
      <c r="AG6" s="40">
        <v>432</v>
      </c>
    </row>
    <row r="7" spans="1:33" s="6" customFormat="1" ht="30" customHeight="1">
      <c r="A7" s="4" t="s">
        <v>188</v>
      </c>
      <c r="B7" s="18" t="s">
        <v>271</v>
      </c>
      <c r="C7" s="10">
        <v>7412</v>
      </c>
      <c r="D7" s="215">
        <v>8420</v>
      </c>
      <c r="E7" s="27">
        <v>-1008</v>
      </c>
      <c r="F7" s="9">
        <v>600</v>
      </c>
      <c r="G7" s="8">
        <v>212</v>
      </c>
      <c r="H7" s="8">
        <v>812</v>
      </c>
      <c r="I7" s="8">
        <v>353</v>
      </c>
      <c r="J7" s="8">
        <v>224</v>
      </c>
      <c r="K7" s="8">
        <v>577</v>
      </c>
      <c r="L7" s="8">
        <v>406</v>
      </c>
      <c r="M7" s="8">
        <v>379</v>
      </c>
      <c r="N7" s="8">
        <v>509</v>
      </c>
      <c r="O7" s="8">
        <v>414</v>
      </c>
      <c r="P7" s="8">
        <v>923</v>
      </c>
      <c r="Q7" s="4" t="str">
        <f>A7</f>
        <v>1a.</v>
      </c>
      <c r="R7" s="18" t="str">
        <f t="shared" ref="R7:R30" si="0">B7</f>
        <v>niesubsydiowana</v>
      </c>
      <c r="S7" s="8">
        <v>311</v>
      </c>
      <c r="T7" s="8">
        <v>174</v>
      </c>
      <c r="U7" s="8">
        <v>206</v>
      </c>
      <c r="V7" s="8">
        <v>223</v>
      </c>
      <c r="W7" s="8">
        <v>790</v>
      </c>
      <c r="X7" s="8">
        <v>399</v>
      </c>
      <c r="Y7" s="8">
        <v>242</v>
      </c>
      <c r="Z7" s="8">
        <v>324</v>
      </c>
      <c r="AA7" s="8">
        <v>238</v>
      </c>
      <c r="AB7" s="8">
        <v>181</v>
      </c>
      <c r="AC7" s="8">
        <v>213</v>
      </c>
      <c r="AD7" s="8">
        <v>298</v>
      </c>
      <c r="AE7" s="8">
        <v>221</v>
      </c>
      <c r="AF7" s="8">
        <v>154</v>
      </c>
      <c r="AG7" s="8">
        <v>341</v>
      </c>
    </row>
    <row r="8" spans="1:33" s="6" customFormat="1" ht="30" customHeight="1">
      <c r="A8" s="4"/>
      <c r="B8" s="19" t="s">
        <v>127</v>
      </c>
      <c r="C8" s="10">
        <v>225</v>
      </c>
      <c r="D8" s="215">
        <v>281</v>
      </c>
      <c r="E8" s="27">
        <v>-56</v>
      </c>
      <c r="F8" s="9">
        <v>24</v>
      </c>
      <c r="G8" s="8">
        <v>12</v>
      </c>
      <c r="H8" s="8">
        <v>36</v>
      </c>
      <c r="I8" s="8">
        <v>6</v>
      </c>
      <c r="J8" s="8">
        <v>2</v>
      </c>
      <c r="K8" s="8">
        <v>8</v>
      </c>
      <c r="L8" s="8">
        <v>17</v>
      </c>
      <c r="M8" s="8">
        <v>22</v>
      </c>
      <c r="N8" s="8">
        <v>9</v>
      </c>
      <c r="O8" s="8">
        <v>10</v>
      </c>
      <c r="P8" s="8">
        <v>19</v>
      </c>
      <c r="Q8" s="4"/>
      <c r="R8" s="18" t="str">
        <f t="shared" si="0"/>
        <v xml:space="preserve">     - działalność gospodarcza (niesubsydiowana)</v>
      </c>
      <c r="S8" s="8">
        <v>11</v>
      </c>
      <c r="T8" s="8">
        <v>6</v>
      </c>
      <c r="U8" s="8">
        <v>6</v>
      </c>
      <c r="V8" s="8">
        <v>8</v>
      </c>
      <c r="W8" s="8">
        <v>18</v>
      </c>
      <c r="X8" s="8">
        <v>6</v>
      </c>
      <c r="Y8" s="8">
        <v>5</v>
      </c>
      <c r="Z8" s="8">
        <v>7</v>
      </c>
      <c r="AA8" s="8">
        <v>9</v>
      </c>
      <c r="AB8" s="8">
        <v>4</v>
      </c>
      <c r="AC8" s="8">
        <v>9</v>
      </c>
      <c r="AD8" s="8">
        <v>10</v>
      </c>
      <c r="AE8" s="8">
        <v>11</v>
      </c>
      <c r="AF8" s="8">
        <v>7</v>
      </c>
      <c r="AG8" s="8">
        <v>6</v>
      </c>
    </row>
    <row r="9" spans="1:33" s="157" customFormat="1" ht="30" customHeight="1">
      <c r="A9" s="183"/>
      <c r="B9" s="155" t="s">
        <v>117</v>
      </c>
      <c r="C9" s="10">
        <v>267</v>
      </c>
      <c r="D9" s="215">
        <v>204</v>
      </c>
      <c r="E9" s="27">
        <v>63</v>
      </c>
      <c r="F9" s="9">
        <v>0</v>
      </c>
      <c r="G9" s="8">
        <v>0</v>
      </c>
      <c r="H9" s="8">
        <v>0</v>
      </c>
      <c r="I9" s="8">
        <v>114</v>
      </c>
      <c r="J9" s="8">
        <v>59</v>
      </c>
      <c r="K9" s="8">
        <v>173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tr">
        <f t="shared" si="0"/>
        <v xml:space="preserve">    - praca sezonowa</v>
      </c>
      <c r="S9" s="8">
        <v>0</v>
      </c>
      <c r="T9" s="8">
        <v>37</v>
      </c>
      <c r="U9" s="8">
        <v>0</v>
      </c>
      <c r="V9" s="8">
        <v>57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1935</v>
      </c>
      <c r="D10" s="215">
        <v>1967</v>
      </c>
      <c r="E10" s="27">
        <v>-32</v>
      </c>
      <c r="F10" s="9">
        <v>57</v>
      </c>
      <c r="G10" s="8">
        <v>53</v>
      </c>
      <c r="H10" s="8">
        <v>110</v>
      </c>
      <c r="I10" s="8">
        <v>116</v>
      </c>
      <c r="J10" s="8">
        <v>98</v>
      </c>
      <c r="K10" s="8">
        <v>214</v>
      </c>
      <c r="L10" s="8">
        <v>20</v>
      </c>
      <c r="M10" s="8">
        <v>76</v>
      </c>
      <c r="N10" s="8">
        <v>97</v>
      </c>
      <c r="O10" s="8">
        <v>189</v>
      </c>
      <c r="P10" s="8">
        <v>286</v>
      </c>
      <c r="Q10" s="183" t="str">
        <f>A10</f>
        <v>1b.</v>
      </c>
      <c r="R10" s="156" t="str">
        <f t="shared" si="0"/>
        <v>subsydiowana</v>
      </c>
      <c r="S10" s="8">
        <v>59</v>
      </c>
      <c r="T10" s="8">
        <v>9</v>
      </c>
      <c r="U10" s="8">
        <v>110</v>
      </c>
      <c r="V10" s="8">
        <v>34</v>
      </c>
      <c r="W10" s="8">
        <v>265</v>
      </c>
      <c r="X10" s="8">
        <v>113</v>
      </c>
      <c r="Y10" s="8">
        <v>50</v>
      </c>
      <c r="Z10" s="8">
        <v>91</v>
      </c>
      <c r="AA10" s="8">
        <v>72</v>
      </c>
      <c r="AB10" s="8">
        <v>65</v>
      </c>
      <c r="AC10" s="8">
        <v>83</v>
      </c>
      <c r="AD10" s="8">
        <v>49</v>
      </c>
      <c r="AE10" s="8">
        <v>84</v>
      </c>
      <c r="AF10" s="8">
        <v>54</v>
      </c>
      <c r="AG10" s="8">
        <v>91</v>
      </c>
    </row>
    <row r="11" spans="1:33" s="6" customFormat="1" ht="30" customHeight="1">
      <c r="A11" s="4"/>
      <c r="B11" s="19" t="s">
        <v>118</v>
      </c>
      <c r="C11" s="10">
        <v>397</v>
      </c>
      <c r="D11" s="215">
        <v>534</v>
      </c>
      <c r="E11" s="27">
        <v>-137</v>
      </c>
      <c r="F11" s="9">
        <v>9</v>
      </c>
      <c r="G11" s="8">
        <v>3</v>
      </c>
      <c r="H11" s="8">
        <v>12</v>
      </c>
      <c r="I11" s="8">
        <v>4</v>
      </c>
      <c r="J11" s="8">
        <v>5</v>
      </c>
      <c r="K11" s="8">
        <v>9</v>
      </c>
      <c r="L11" s="8">
        <v>3</v>
      </c>
      <c r="M11" s="8">
        <v>34</v>
      </c>
      <c r="N11" s="8">
        <v>9</v>
      </c>
      <c r="O11" s="8">
        <v>9</v>
      </c>
      <c r="P11" s="8">
        <v>18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52</v>
      </c>
      <c r="V11" s="8">
        <v>17</v>
      </c>
      <c r="W11" s="8">
        <v>69</v>
      </c>
      <c r="X11" s="8">
        <v>42</v>
      </c>
      <c r="Y11" s="8">
        <v>20</v>
      </c>
      <c r="Z11" s="8">
        <v>0</v>
      </c>
      <c r="AA11" s="8">
        <v>3</v>
      </c>
      <c r="AB11" s="8">
        <v>23</v>
      </c>
      <c r="AC11" s="8">
        <v>21</v>
      </c>
      <c r="AD11" s="8">
        <v>13</v>
      </c>
      <c r="AE11" s="8">
        <v>18</v>
      </c>
      <c r="AF11" s="8">
        <v>30</v>
      </c>
      <c r="AG11" s="8">
        <v>13</v>
      </c>
    </row>
    <row r="12" spans="1:33" s="6" customFormat="1" ht="30" customHeight="1">
      <c r="A12" s="4"/>
      <c r="B12" s="19" t="s">
        <v>119</v>
      </c>
      <c r="C12" s="10">
        <v>859</v>
      </c>
      <c r="D12" s="215">
        <v>993</v>
      </c>
      <c r="E12" s="27">
        <v>-134</v>
      </c>
      <c r="F12" s="9">
        <v>12</v>
      </c>
      <c r="G12" s="8">
        <v>36</v>
      </c>
      <c r="H12" s="8">
        <v>48</v>
      </c>
      <c r="I12" s="8">
        <v>60</v>
      </c>
      <c r="J12" s="8">
        <v>73</v>
      </c>
      <c r="K12" s="8">
        <v>133</v>
      </c>
      <c r="L12" s="8">
        <v>5</v>
      </c>
      <c r="M12" s="8">
        <v>2</v>
      </c>
      <c r="N12" s="8">
        <v>30</v>
      </c>
      <c r="O12" s="8">
        <v>126</v>
      </c>
      <c r="P12" s="8">
        <v>156</v>
      </c>
      <c r="Q12" s="4"/>
      <c r="R12" s="18" t="str">
        <f t="shared" si="0"/>
        <v xml:space="preserve">     - roboty publiczne</v>
      </c>
      <c r="S12" s="8">
        <v>22</v>
      </c>
      <c r="T12" s="8">
        <v>0</v>
      </c>
      <c r="U12" s="8">
        <v>25</v>
      </c>
      <c r="V12" s="8">
        <v>0</v>
      </c>
      <c r="W12" s="8">
        <v>149</v>
      </c>
      <c r="X12" s="8">
        <v>42</v>
      </c>
      <c r="Y12" s="8">
        <v>9</v>
      </c>
      <c r="Z12" s="8">
        <v>54</v>
      </c>
      <c r="AA12" s="8">
        <v>47</v>
      </c>
      <c r="AB12" s="8">
        <v>17</v>
      </c>
      <c r="AC12" s="8">
        <v>43</v>
      </c>
      <c r="AD12" s="8">
        <v>15</v>
      </c>
      <c r="AE12" s="8">
        <v>30</v>
      </c>
      <c r="AF12" s="8">
        <v>4</v>
      </c>
      <c r="AG12" s="8">
        <v>58</v>
      </c>
    </row>
    <row r="13" spans="1:33" s="6" customFormat="1" ht="30" customHeight="1">
      <c r="A13" s="4"/>
      <c r="B13" s="19" t="s">
        <v>120</v>
      </c>
      <c r="C13" s="10">
        <v>100</v>
      </c>
      <c r="D13" s="215">
        <v>63</v>
      </c>
      <c r="E13" s="27">
        <v>37</v>
      </c>
      <c r="F13" s="9">
        <v>1</v>
      </c>
      <c r="G13" s="8">
        <v>1</v>
      </c>
      <c r="H13" s="8">
        <v>2</v>
      </c>
      <c r="I13" s="8">
        <v>6</v>
      </c>
      <c r="J13" s="8">
        <v>5</v>
      </c>
      <c r="K13" s="8">
        <v>11</v>
      </c>
      <c r="L13" s="8">
        <v>1</v>
      </c>
      <c r="M13" s="8">
        <v>0</v>
      </c>
      <c r="N13" s="8">
        <v>25</v>
      </c>
      <c r="O13" s="8">
        <v>20</v>
      </c>
      <c r="P13" s="8">
        <v>45</v>
      </c>
      <c r="Q13" s="4"/>
      <c r="R13" s="18" t="str">
        <f t="shared" si="0"/>
        <v xml:space="preserve">     - działalność gospodarcza (subsydiowana)</v>
      </c>
      <c r="S13" s="8">
        <v>7</v>
      </c>
      <c r="T13" s="8">
        <v>0</v>
      </c>
      <c r="U13" s="8">
        <v>4</v>
      </c>
      <c r="V13" s="8">
        <v>0</v>
      </c>
      <c r="W13" s="8">
        <v>2</v>
      </c>
      <c r="X13" s="8">
        <v>2</v>
      </c>
      <c r="Y13" s="8">
        <v>5</v>
      </c>
      <c r="Z13" s="8">
        <v>0</v>
      </c>
      <c r="AA13" s="8">
        <v>3</v>
      </c>
      <c r="AB13" s="8">
        <v>5</v>
      </c>
      <c r="AC13" s="8">
        <v>4</v>
      </c>
      <c r="AD13" s="8">
        <v>0</v>
      </c>
      <c r="AE13" s="8">
        <v>3</v>
      </c>
      <c r="AF13" s="8">
        <v>1</v>
      </c>
      <c r="AG13" s="8">
        <v>5</v>
      </c>
    </row>
    <row r="14" spans="1:33" s="6" customFormat="1" ht="30" customHeight="1">
      <c r="A14" s="4"/>
      <c r="B14" s="19" t="s">
        <v>121</v>
      </c>
      <c r="C14" s="10">
        <v>0</v>
      </c>
      <c r="D14" s="215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188</v>
      </c>
      <c r="D15" s="215">
        <v>303</v>
      </c>
      <c r="E15" s="27">
        <v>-115</v>
      </c>
      <c r="F15" s="9">
        <v>13</v>
      </c>
      <c r="G15" s="8">
        <v>4</v>
      </c>
      <c r="H15" s="8">
        <v>17</v>
      </c>
      <c r="I15" s="8">
        <v>36</v>
      </c>
      <c r="J15" s="8">
        <v>8</v>
      </c>
      <c r="K15" s="8">
        <v>44</v>
      </c>
      <c r="L15" s="8">
        <v>2</v>
      </c>
      <c r="M15" s="8">
        <v>7</v>
      </c>
      <c r="N15" s="8">
        <v>15</v>
      </c>
      <c r="O15" s="8">
        <v>13</v>
      </c>
      <c r="P15" s="8">
        <v>28</v>
      </c>
      <c r="Q15" s="4"/>
      <c r="R15" s="18" t="str">
        <f t="shared" si="0"/>
        <v xml:space="preserve">     - podjęcie pracy w ramach refundacji kosztów zatrudnienia 
         bezrobotnego</v>
      </c>
      <c r="S15" s="8">
        <v>21</v>
      </c>
      <c r="T15" s="8">
        <v>2</v>
      </c>
      <c r="U15" s="8">
        <v>3</v>
      </c>
      <c r="V15" s="8">
        <v>4</v>
      </c>
      <c r="W15" s="8">
        <v>16</v>
      </c>
      <c r="X15" s="8">
        <v>6</v>
      </c>
      <c r="Y15" s="8">
        <v>4</v>
      </c>
      <c r="Z15" s="8">
        <v>5</v>
      </c>
      <c r="AA15" s="8">
        <v>3</v>
      </c>
      <c r="AB15" s="8">
        <v>3</v>
      </c>
      <c r="AC15" s="8">
        <v>1</v>
      </c>
      <c r="AD15" s="8">
        <v>7</v>
      </c>
      <c r="AE15" s="8">
        <v>6</v>
      </c>
      <c r="AF15" s="8">
        <v>5</v>
      </c>
      <c r="AG15" s="8">
        <v>4</v>
      </c>
    </row>
    <row r="16" spans="1:33" s="6" customFormat="1" ht="37.5" customHeight="1">
      <c r="A16" s="4"/>
      <c r="B16" s="19" t="s">
        <v>267</v>
      </c>
      <c r="C16" s="10">
        <v>9</v>
      </c>
      <c r="D16" s="215">
        <v>9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2</v>
      </c>
      <c r="O16" s="8">
        <v>1</v>
      </c>
      <c r="P16" s="8">
        <v>3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1</v>
      </c>
      <c r="AF16" s="8">
        <v>0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3</v>
      </c>
      <c r="D17" s="215">
        <v>25</v>
      </c>
      <c r="E17" s="27">
        <v>-22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5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5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215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27</v>
      </c>
      <c r="D21" s="215">
        <v>19</v>
      </c>
      <c r="E21" s="27">
        <v>8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2</v>
      </c>
      <c r="M21" s="8">
        <v>1</v>
      </c>
      <c r="N21" s="8">
        <v>1</v>
      </c>
      <c r="O21" s="8">
        <v>1</v>
      </c>
      <c r="P21" s="8">
        <v>2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0</v>
      </c>
      <c r="AC21" s="8">
        <v>0</v>
      </c>
      <c r="AD21" s="8">
        <v>2</v>
      </c>
      <c r="AE21" s="8">
        <v>3</v>
      </c>
      <c r="AF21" s="8">
        <v>4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352</v>
      </c>
      <c r="D22" s="215">
        <v>21</v>
      </c>
      <c r="E22" s="27">
        <v>331</v>
      </c>
      <c r="F22" s="9">
        <v>22</v>
      </c>
      <c r="G22" s="8">
        <v>9</v>
      </c>
      <c r="H22" s="8">
        <v>31</v>
      </c>
      <c r="I22" s="8">
        <v>7</v>
      </c>
      <c r="J22" s="8">
        <v>7</v>
      </c>
      <c r="K22" s="8">
        <v>14</v>
      </c>
      <c r="L22" s="8">
        <v>6</v>
      </c>
      <c r="M22" s="8">
        <v>31</v>
      </c>
      <c r="N22" s="8">
        <v>14</v>
      </c>
      <c r="O22" s="8">
        <v>18</v>
      </c>
      <c r="P22" s="8">
        <v>32</v>
      </c>
      <c r="Q22" s="5"/>
      <c r="R22" s="18" t="str">
        <f t="shared" si="0"/>
        <v xml:space="preserve">     - inne subsydiowane</v>
      </c>
      <c r="S22" s="8">
        <v>9</v>
      </c>
      <c r="T22" s="8">
        <v>6</v>
      </c>
      <c r="U22" s="8">
        <v>26</v>
      </c>
      <c r="V22" s="8">
        <v>13</v>
      </c>
      <c r="W22" s="8">
        <v>29</v>
      </c>
      <c r="X22" s="8">
        <v>21</v>
      </c>
      <c r="Y22" s="8">
        <v>11</v>
      </c>
      <c r="Z22" s="8">
        <v>23</v>
      </c>
      <c r="AA22" s="8">
        <v>15</v>
      </c>
      <c r="AB22" s="8">
        <v>17</v>
      </c>
      <c r="AC22" s="8">
        <v>14</v>
      </c>
      <c r="AD22" s="8">
        <v>11</v>
      </c>
      <c r="AE22" s="8">
        <v>23</v>
      </c>
      <c r="AF22" s="8">
        <v>10</v>
      </c>
      <c r="AG22" s="8">
        <v>10</v>
      </c>
    </row>
    <row r="23" spans="1:33" s="15" customFormat="1" ht="30" customHeight="1">
      <c r="A23" s="254" t="s">
        <v>17</v>
      </c>
      <c r="B23" s="38" t="s">
        <v>128</v>
      </c>
      <c r="C23" s="39">
        <v>399</v>
      </c>
      <c r="D23" s="214">
        <v>591</v>
      </c>
      <c r="E23" s="112">
        <v>-192</v>
      </c>
      <c r="F23" s="42">
        <v>20</v>
      </c>
      <c r="G23" s="40">
        <v>5</v>
      </c>
      <c r="H23" s="40">
        <v>25</v>
      </c>
      <c r="I23" s="40">
        <v>54</v>
      </c>
      <c r="J23" s="40">
        <v>66</v>
      </c>
      <c r="K23" s="40">
        <v>120</v>
      </c>
      <c r="L23" s="40">
        <v>23</v>
      </c>
      <c r="M23" s="40">
        <v>116</v>
      </c>
      <c r="N23" s="40">
        <v>46</v>
      </c>
      <c r="O23" s="40">
        <v>21</v>
      </c>
      <c r="P23" s="40">
        <v>67</v>
      </c>
      <c r="Q23" s="254" t="str">
        <f t="shared" ref="Q23:Q28" si="1">A23</f>
        <v>2.</v>
      </c>
      <c r="R23" s="38" t="str">
        <f t="shared" si="0"/>
        <v>Rozpoczęcie szkolenia</v>
      </c>
      <c r="S23" s="40">
        <v>3</v>
      </c>
      <c r="T23" s="40">
        <v>0</v>
      </c>
      <c r="U23" s="40">
        <v>0</v>
      </c>
      <c r="V23" s="40">
        <v>0</v>
      </c>
      <c r="W23" s="40">
        <v>2</v>
      </c>
      <c r="X23" s="40">
        <v>4</v>
      </c>
      <c r="Y23" s="40">
        <v>6</v>
      </c>
      <c r="Z23" s="40">
        <v>7</v>
      </c>
      <c r="AA23" s="40">
        <v>3</v>
      </c>
      <c r="AB23" s="40">
        <v>4</v>
      </c>
      <c r="AC23" s="40">
        <v>5</v>
      </c>
      <c r="AD23" s="40">
        <v>5</v>
      </c>
      <c r="AE23" s="40">
        <v>3</v>
      </c>
      <c r="AF23" s="40">
        <v>6</v>
      </c>
      <c r="AG23" s="40">
        <v>0</v>
      </c>
    </row>
    <row r="24" spans="1:33" s="6" customFormat="1" ht="30" customHeight="1">
      <c r="A24" s="255"/>
      <c r="B24" s="19" t="s">
        <v>129</v>
      </c>
      <c r="C24" s="10">
        <v>20</v>
      </c>
      <c r="D24" s="215">
        <v>15</v>
      </c>
      <c r="E24" s="27">
        <v>5</v>
      </c>
      <c r="F24" s="9">
        <v>0</v>
      </c>
      <c r="G24" s="8">
        <v>0</v>
      </c>
      <c r="H24" s="8">
        <v>0</v>
      </c>
      <c r="I24" s="8">
        <v>5</v>
      </c>
      <c r="J24" s="8">
        <v>3</v>
      </c>
      <c r="K24" s="8">
        <v>8</v>
      </c>
      <c r="L24" s="8">
        <v>1</v>
      </c>
      <c r="M24" s="8">
        <v>0</v>
      </c>
      <c r="N24" s="8">
        <v>0</v>
      </c>
      <c r="O24" s="8">
        <v>1</v>
      </c>
      <c r="P24" s="178">
        <v>1</v>
      </c>
      <c r="Q24" s="255"/>
      <c r="R24" s="18" t="str">
        <f t="shared" si="0"/>
        <v xml:space="preserve">     - w tym w ramach bonu szkoleniowego</v>
      </c>
      <c r="S24" s="8">
        <v>2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1</v>
      </c>
      <c r="AD24" s="8">
        <v>1</v>
      </c>
      <c r="AE24" s="8">
        <v>3</v>
      </c>
      <c r="AF24" s="8">
        <v>2</v>
      </c>
      <c r="AG24" s="8">
        <v>0</v>
      </c>
    </row>
    <row r="25" spans="1:33" s="15" customFormat="1" ht="30" customHeight="1">
      <c r="A25" s="254" t="s">
        <v>19</v>
      </c>
      <c r="B25" s="38" t="s">
        <v>130</v>
      </c>
      <c r="C25" s="39">
        <v>1824</v>
      </c>
      <c r="D25" s="214">
        <v>2408</v>
      </c>
      <c r="E25" s="112">
        <v>-584</v>
      </c>
      <c r="F25" s="42">
        <v>73</v>
      </c>
      <c r="G25" s="40">
        <v>24</v>
      </c>
      <c r="H25" s="40">
        <v>97</v>
      </c>
      <c r="I25" s="40">
        <v>80</v>
      </c>
      <c r="J25" s="40">
        <v>40</v>
      </c>
      <c r="K25" s="40">
        <v>120</v>
      </c>
      <c r="L25" s="40">
        <v>81</v>
      </c>
      <c r="M25" s="40">
        <v>144</v>
      </c>
      <c r="N25" s="40">
        <v>100</v>
      </c>
      <c r="O25" s="40">
        <v>124</v>
      </c>
      <c r="P25" s="40">
        <v>224</v>
      </c>
      <c r="Q25" s="254" t="str">
        <f t="shared" si="1"/>
        <v>3.</v>
      </c>
      <c r="R25" s="38" t="str">
        <f t="shared" si="0"/>
        <v>Rozpoczęcie stażu</v>
      </c>
      <c r="S25" s="40">
        <v>97</v>
      </c>
      <c r="T25" s="40">
        <v>93</v>
      </c>
      <c r="U25" s="40">
        <v>92</v>
      </c>
      <c r="V25" s="40">
        <v>85</v>
      </c>
      <c r="W25" s="40">
        <v>55</v>
      </c>
      <c r="X25" s="40">
        <v>138</v>
      </c>
      <c r="Y25" s="40">
        <v>64</v>
      </c>
      <c r="Z25" s="40">
        <v>107</v>
      </c>
      <c r="AA25" s="40">
        <v>171</v>
      </c>
      <c r="AB25" s="40">
        <v>39</v>
      </c>
      <c r="AC25" s="40">
        <v>76</v>
      </c>
      <c r="AD25" s="40">
        <v>13</v>
      </c>
      <c r="AE25" s="40">
        <v>67</v>
      </c>
      <c r="AF25" s="40">
        <v>20</v>
      </c>
      <c r="AG25" s="40">
        <v>41</v>
      </c>
    </row>
    <row r="26" spans="1:33" s="6" customFormat="1" ht="30" customHeight="1">
      <c r="A26" s="255"/>
      <c r="B26" s="19" t="s">
        <v>131</v>
      </c>
      <c r="C26" s="10">
        <v>17</v>
      </c>
      <c r="D26" s="215">
        <v>60</v>
      </c>
      <c r="E26" s="27">
        <v>-43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2</v>
      </c>
      <c r="O26" s="8">
        <v>5</v>
      </c>
      <c r="P26" s="8">
        <v>7</v>
      </c>
      <c r="Q26" s="255"/>
      <c r="R26" s="18" t="str">
        <f t="shared" si="0"/>
        <v xml:space="preserve">     - w tym w ramach bonu stażowego</v>
      </c>
      <c r="S26" s="8">
        <v>0</v>
      </c>
      <c r="T26" s="8">
        <v>1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14">
        <v>2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1798</v>
      </c>
      <c r="D28" s="214">
        <v>1855</v>
      </c>
      <c r="E28" s="112">
        <v>-57</v>
      </c>
      <c r="F28" s="42">
        <v>0</v>
      </c>
      <c r="G28" s="40">
        <v>85</v>
      </c>
      <c r="H28" s="40">
        <v>85</v>
      </c>
      <c r="I28" s="40">
        <v>10</v>
      </c>
      <c r="J28" s="40">
        <v>30</v>
      </c>
      <c r="K28" s="40">
        <v>40</v>
      </c>
      <c r="L28" s="40">
        <v>134</v>
      </c>
      <c r="M28" s="40">
        <v>46</v>
      </c>
      <c r="N28" s="40">
        <v>75</v>
      </c>
      <c r="O28" s="40">
        <v>241</v>
      </c>
      <c r="P28" s="40">
        <v>316</v>
      </c>
      <c r="Q28" s="254" t="str">
        <f t="shared" si="1"/>
        <v>5.</v>
      </c>
      <c r="R28" s="38" t="str">
        <f t="shared" si="0"/>
        <v>Rozpoczęcie pracy społecznie użytecznej</v>
      </c>
      <c r="S28" s="40">
        <v>51</v>
      </c>
      <c r="T28" s="40">
        <v>60</v>
      </c>
      <c r="U28" s="40">
        <v>25</v>
      </c>
      <c r="V28" s="40">
        <v>148</v>
      </c>
      <c r="W28" s="40">
        <v>70</v>
      </c>
      <c r="X28" s="40">
        <v>264</v>
      </c>
      <c r="Y28" s="40">
        <v>57</v>
      </c>
      <c r="Z28" s="40">
        <v>72</v>
      </c>
      <c r="AA28" s="40">
        <v>36</v>
      </c>
      <c r="AB28" s="40">
        <v>88</v>
      </c>
      <c r="AC28" s="40">
        <v>93</v>
      </c>
      <c r="AD28" s="40">
        <v>85</v>
      </c>
      <c r="AE28" s="40">
        <v>15</v>
      </c>
      <c r="AF28" s="40">
        <v>70</v>
      </c>
      <c r="AG28" s="40">
        <v>43</v>
      </c>
    </row>
    <row r="29" spans="1:33" s="54" customFormat="1" ht="30" customHeight="1">
      <c r="A29" s="255"/>
      <c r="B29" s="19" t="s">
        <v>440</v>
      </c>
      <c r="C29" s="10">
        <v>179</v>
      </c>
      <c r="D29" s="215">
        <v>61</v>
      </c>
      <c r="E29" s="27">
        <v>118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44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6">
        <v>317</v>
      </c>
      <c r="E30" s="207">
        <v>-42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AE14" sqref="AE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563</v>
      </c>
      <c r="B1" s="261"/>
      <c r="C1" s="261"/>
      <c r="D1" s="261"/>
      <c r="E1" s="261"/>
      <c r="F1" s="261"/>
      <c r="G1" s="261"/>
      <c r="H1" s="261"/>
      <c r="I1" s="261"/>
      <c r="J1" s="261"/>
      <c r="K1" s="36" t="s">
        <v>473</v>
      </c>
      <c r="L1" s="24"/>
      <c r="M1" s="24"/>
      <c r="N1" s="24"/>
      <c r="O1" s="24"/>
      <c r="P1" s="24"/>
      <c r="Q1" s="261" t="str">
        <f>A1</f>
        <v>TABELA 34. BEZROBOTNI UCZESTNICZĄCY W AKTYWNYCH FORMACH PRZECIWDZIAŁANIA BEZROBOCIU W KOŃCU KWIETNIA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163</v>
      </c>
      <c r="C6" s="39">
        <v>2318</v>
      </c>
      <c r="D6" s="205">
        <v>2193</v>
      </c>
      <c r="E6" s="112">
        <v>125</v>
      </c>
      <c r="F6" s="42">
        <v>72</v>
      </c>
      <c r="G6" s="40">
        <v>18</v>
      </c>
      <c r="H6" s="40">
        <v>90</v>
      </c>
      <c r="I6" s="40">
        <v>29</v>
      </c>
      <c r="J6" s="40">
        <v>19</v>
      </c>
      <c r="K6" s="40">
        <v>48</v>
      </c>
      <c r="L6" s="40">
        <v>82</v>
      </c>
      <c r="M6" s="40">
        <v>265</v>
      </c>
      <c r="N6" s="40">
        <v>54</v>
      </c>
      <c r="O6" s="40">
        <v>40</v>
      </c>
      <c r="P6" s="40">
        <v>94</v>
      </c>
      <c r="Q6" s="254" t="str">
        <f>A6</f>
        <v>1.</v>
      </c>
      <c r="R6" s="38" t="str">
        <f>B6</f>
        <v>Osoby zatrudnione przy pracach interwencyjnych</v>
      </c>
      <c r="S6" s="40">
        <v>0</v>
      </c>
      <c r="T6" s="40">
        <v>15</v>
      </c>
      <c r="U6" s="40">
        <v>125</v>
      </c>
      <c r="V6" s="40">
        <v>135</v>
      </c>
      <c r="W6" s="40">
        <v>535</v>
      </c>
      <c r="X6" s="40">
        <v>180</v>
      </c>
      <c r="Y6" s="40">
        <v>113</v>
      </c>
      <c r="Z6" s="40">
        <v>1</v>
      </c>
      <c r="AA6" s="40">
        <v>20</v>
      </c>
      <c r="AB6" s="40">
        <v>139</v>
      </c>
      <c r="AC6" s="40">
        <v>111</v>
      </c>
      <c r="AD6" s="40">
        <v>47</v>
      </c>
      <c r="AE6" s="40">
        <v>133</v>
      </c>
      <c r="AF6" s="40">
        <v>80</v>
      </c>
      <c r="AG6" s="40">
        <v>105</v>
      </c>
    </row>
    <row r="7" spans="1:33" s="6" customFormat="1" ht="30" customHeight="1">
      <c r="A7" s="255"/>
      <c r="B7" s="19" t="s">
        <v>175</v>
      </c>
      <c r="C7" s="10">
        <v>1319</v>
      </c>
      <c r="D7" s="169">
        <v>1296</v>
      </c>
      <c r="E7" s="27">
        <v>23</v>
      </c>
      <c r="F7" s="42">
        <v>38</v>
      </c>
      <c r="G7" s="8">
        <v>8</v>
      </c>
      <c r="H7" s="40">
        <v>46</v>
      </c>
      <c r="I7" s="8">
        <v>17</v>
      </c>
      <c r="J7" s="8">
        <v>10</v>
      </c>
      <c r="K7" s="8">
        <v>27</v>
      </c>
      <c r="L7" s="8">
        <v>46</v>
      </c>
      <c r="M7" s="8">
        <v>165</v>
      </c>
      <c r="N7" s="8">
        <v>33</v>
      </c>
      <c r="O7" s="8">
        <v>19</v>
      </c>
      <c r="P7" s="8">
        <v>52</v>
      </c>
      <c r="Q7" s="255"/>
      <c r="R7" s="18" t="str">
        <f t="shared" ref="R7:R33" si="0">B7</f>
        <v xml:space="preserve">     - w tym kobiety</v>
      </c>
      <c r="S7" s="8">
        <v>0</v>
      </c>
      <c r="T7" s="8">
        <v>12</v>
      </c>
      <c r="U7" s="8">
        <v>73</v>
      </c>
      <c r="V7" s="8">
        <v>89</v>
      </c>
      <c r="W7" s="8">
        <v>306</v>
      </c>
      <c r="X7" s="8">
        <v>100</v>
      </c>
      <c r="Y7" s="8">
        <v>67</v>
      </c>
      <c r="Z7" s="8">
        <v>1</v>
      </c>
      <c r="AA7" s="8">
        <v>15</v>
      </c>
      <c r="AB7" s="8">
        <v>68</v>
      </c>
      <c r="AC7" s="8">
        <v>49</v>
      </c>
      <c r="AD7" s="8">
        <v>21</v>
      </c>
      <c r="AE7" s="8">
        <v>67</v>
      </c>
      <c r="AF7" s="8">
        <v>51</v>
      </c>
      <c r="AG7" s="8">
        <v>64</v>
      </c>
    </row>
    <row r="8" spans="1:33" s="15" customFormat="1" ht="30" customHeight="1">
      <c r="A8" s="254" t="s">
        <v>17</v>
      </c>
      <c r="B8" s="38" t="s">
        <v>164</v>
      </c>
      <c r="C8" s="39">
        <v>1568</v>
      </c>
      <c r="D8" s="205">
        <v>1000</v>
      </c>
      <c r="E8" s="112">
        <v>568</v>
      </c>
      <c r="F8" s="42">
        <v>25</v>
      </c>
      <c r="G8" s="40">
        <v>83</v>
      </c>
      <c r="H8" s="40">
        <v>108</v>
      </c>
      <c r="I8" s="40">
        <v>114</v>
      </c>
      <c r="J8" s="40">
        <v>106</v>
      </c>
      <c r="K8" s="40">
        <v>220</v>
      </c>
      <c r="L8" s="40">
        <v>2</v>
      </c>
      <c r="M8" s="40">
        <v>9</v>
      </c>
      <c r="N8" s="40">
        <v>87</v>
      </c>
      <c r="O8" s="40">
        <v>226</v>
      </c>
      <c r="P8" s="40">
        <v>313</v>
      </c>
      <c r="Q8" s="254" t="str">
        <f>A8</f>
        <v>2.</v>
      </c>
      <c r="R8" s="38" t="str">
        <f t="shared" si="0"/>
        <v>Osoby zatrudnione przy robotach publicznych</v>
      </c>
      <c r="S8" s="40">
        <v>51</v>
      </c>
      <c r="T8" s="40">
        <v>0</v>
      </c>
      <c r="U8" s="40">
        <v>60</v>
      </c>
      <c r="V8" s="40">
        <v>1</v>
      </c>
      <c r="W8" s="40">
        <v>155</v>
      </c>
      <c r="X8" s="40">
        <v>110</v>
      </c>
      <c r="Y8" s="40">
        <v>15</v>
      </c>
      <c r="Z8" s="40">
        <v>92</v>
      </c>
      <c r="AA8" s="40">
        <v>86</v>
      </c>
      <c r="AB8" s="40">
        <v>24</v>
      </c>
      <c r="AC8" s="40">
        <v>105</v>
      </c>
      <c r="AD8" s="40">
        <v>43</v>
      </c>
      <c r="AE8" s="40">
        <v>58</v>
      </c>
      <c r="AF8" s="40">
        <v>4</v>
      </c>
      <c r="AG8" s="40">
        <v>112</v>
      </c>
    </row>
    <row r="9" spans="1:33" s="157" customFormat="1" ht="30" customHeight="1">
      <c r="A9" s="255"/>
      <c r="B9" s="155" t="s">
        <v>175</v>
      </c>
      <c r="C9" s="10">
        <v>679</v>
      </c>
      <c r="D9" s="169">
        <v>533</v>
      </c>
      <c r="E9" s="27">
        <v>146</v>
      </c>
      <c r="F9" s="9">
        <v>9</v>
      </c>
      <c r="G9" s="8">
        <v>36</v>
      </c>
      <c r="H9" s="40">
        <v>45</v>
      </c>
      <c r="I9" s="8">
        <v>71</v>
      </c>
      <c r="J9" s="8">
        <v>60</v>
      </c>
      <c r="K9" s="8">
        <v>131</v>
      </c>
      <c r="L9" s="8">
        <v>1</v>
      </c>
      <c r="M9" s="8">
        <v>7</v>
      </c>
      <c r="N9" s="8">
        <v>20</v>
      </c>
      <c r="O9" s="8">
        <v>94</v>
      </c>
      <c r="P9" s="8">
        <v>114</v>
      </c>
      <c r="Q9" s="255"/>
      <c r="R9" s="156" t="str">
        <f t="shared" si="0"/>
        <v xml:space="preserve">     - w tym kobiety</v>
      </c>
      <c r="S9" s="8">
        <v>4</v>
      </c>
      <c r="T9" s="8">
        <v>0</v>
      </c>
      <c r="U9" s="8">
        <v>25</v>
      </c>
      <c r="V9" s="8">
        <v>1</v>
      </c>
      <c r="W9" s="8">
        <v>80</v>
      </c>
      <c r="X9" s="8">
        <v>51</v>
      </c>
      <c r="Y9" s="8">
        <v>4</v>
      </c>
      <c r="Z9" s="8">
        <v>24</v>
      </c>
      <c r="AA9" s="8">
        <v>41</v>
      </c>
      <c r="AB9" s="8">
        <v>7</v>
      </c>
      <c r="AC9" s="8">
        <v>59</v>
      </c>
      <c r="AD9" s="8">
        <v>5</v>
      </c>
      <c r="AE9" s="8">
        <v>18</v>
      </c>
      <c r="AF9" s="8">
        <v>0</v>
      </c>
      <c r="AG9" s="8">
        <v>62</v>
      </c>
    </row>
    <row r="10" spans="1:33" s="164" customFormat="1" ht="30" customHeight="1">
      <c r="A10" s="275" t="s">
        <v>19</v>
      </c>
      <c r="B10" s="163" t="s">
        <v>165</v>
      </c>
      <c r="C10" s="190">
        <v>453</v>
      </c>
      <c r="D10" s="205">
        <v>336</v>
      </c>
      <c r="E10" s="112">
        <v>117</v>
      </c>
      <c r="F10" s="42">
        <v>58</v>
      </c>
      <c r="G10" s="40">
        <v>12</v>
      </c>
      <c r="H10" s="40">
        <v>70</v>
      </c>
      <c r="I10" s="40">
        <v>10</v>
      </c>
      <c r="J10" s="40">
        <v>0</v>
      </c>
      <c r="K10" s="40">
        <v>10</v>
      </c>
      <c r="L10" s="40">
        <v>32</v>
      </c>
      <c r="M10" s="40">
        <v>143</v>
      </c>
      <c r="N10" s="40">
        <v>68</v>
      </c>
      <c r="O10" s="40">
        <v>36</v>
      </c>
      <c r="P10" s="40">
        <v>104</v>
      </c>
      <c r="Q10" s="254" t="str">
        <f>A10</f>
        <v>3.</v>
      </c>
      <c r="R10" s="163" t="str">
        <f t="shared" si="0"/>
        <v>Osoby odbywające szkolenie</v>
      </c>
      <c r="S10" s="40">
        <v>4</v>
      </c>
      <c r="T10" s="40">
        <v>3</v>
      </c>
      <c r="U10" s="40">
        <v>0</v>
      </c>
      <c r="V10" s="40">
        <v>1</v>
      </c>
      <c r="W10" s="40">
        <v>42</v>
      </c>
      <c r="X10" s="40">
        <v>5</v>
      </c>
      <c r="Y10" s="40">
        <v>0</v>
      </c>
      <c r="Z10" s="40">
        <v>17</v>
      </c>
      <c r="AA10" s="40">
        <v>0</v>
      </c>
      <c r="AB10" s="40">
        <v>0</v>
      </c>
      <c r="AC10" s="40">
        <v>3</v>
      </c>
      <c r="AD10" s="40">
        <v>11</v>
      </c>
      <c r="AE10" s="40">
        <v>3</v>
      </c>
      <c r="AF10" s="40">
        <v>1</v>
      </c>
      <c r="AG10" s="40">
        <v>4</v>
      </c>
    </row>
    <row r="11" spans="1:33" s="6" customFormat="1" ht="30" customHeight="1">
      <c r="A11" s="276"/>
      <c r="B11" s="19" t="s">
        <v>175</v>
      </c>
      <c r="C11" s="10">
        <v>172</v>
      </c>
      <c r="D11" s="169">
        <v>168</v>
      </c>
      <c r="E11" s="27">
        <v>4</v>
      </c>
      <c r="F11" s="9">
        <v>9</v>
      </c>
      <c r="G11" s="8">
        <v>1</v>
      </c>
      <c r="H11" s="40">
        <v>10</v>
      </c>
      <c r="I11" s="8">
        <v>4</v>
      </c>
      <c r="J11" s="8">
        <v>0</v>
      </c>
      <c r="K11" s="8">
        <v>4</v>
      </c>
      <c r="L11" s="8">
        <v>0</v>
      </c>
      <c r="M11" s="8">
        <v>70</v>
      </c>
      <c r="N11" s="8">
        <v>42</v>
      </c>
      <c r="O11" s="8">
        <v>23</v>
      </c>
      <c r="P11" s="8">
        <v>65</v>
      </c>
      <c r="Q11" s="256"/>
      <c r="R11" s="18" t="str">
        <f t="shared" si="0"/>
        <v xml:space="preserve">     - w tym kobiety</v>
      </c>
      <c r="S11" s="8">
        <v>0</v>
      </c>
      <c r="T11" s="8">
        <v>0</v>
      </c>
      <c r="U11" s="8">
        <v>0</v>
      </c>
      <c r="V11" s="8">
        <v>0</v>
      </c>
      <c r="W11" s="8">
        <v>18</v>
      </c>
      <c r="X11" s="8">
        <v>0</v>
      </c>
      <c r="Y11" s="8">
        <v>0</v>
      </c>
      <c r="Z11" s="8">
        <v>1</v>
      </c>
      <c r="AA11" s="8">
        <v>0</v>
      </c>
      <c r="AB11" s="8">
        <v>0</v>
      </c>
      <c r="AC11" s="8">
        <v>0</v>
      </c>
      <c r="AD11" s="8">
        <v>3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76"/>
      <c r="B12" s="18" t="s">
        <v>166</v>
      </c>
      <c r="C12" s="10">
        <v>24</v>
      </c>
      <c r="D12" s="169">
        <v>29</v>
      </c>
      <c r="E12" s="27">
        <v>-5</v>
      </c>
      <c r="F12" s="9">
        <v>0</v>
      </c>
      <c r="G12" s="8">
        <v>0</v>
      </c>
      <c r="H12" s="40">
        <v>0</v>
      </c>
      <c r="I12" s="8">
        <v>7</v>
      </c>
      <c r="J12" s="8">
        <v>0</v>
      </c>
      <c r="K12" s="8">
        <v>7</v>
      </c>
      <c r="L12" s="8">
        <v>1</v>
      </c>
      <c r="M12" s="8">
        <v>0</v>
      </c>
      <c r="N12" s="8">
        <v>0</v>
      </c>
      <c r="O12" s="8">
        <v>1</v>
      </c>
      <c r="P12" s="8">
        <v>1</v>
      </c>
      <c r="Q12" s="256"/>
      <c r="R12" s="18" t="str">
        <f t="shared" si="0"/>
        <v>w tym w ramach bonu szkoleniowego</v>
      </c>
      <c r="S12" s="8">
        <v>2</v>
      </c>
      <c r="T12" s="8">
        <v>3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1</v>
      </c>
      <c r="AD12" s="8">
        <v>3</v>
      </c>
      <c r="AE12" s="8">
        <v>2</v>
      </c>
      <c r="AF12" s="8">
        <v>0</v>
      </c>
      <c r="AG12" s="8">
        <v>4</v>
      </c>
    </row>
    <row r="13" spans="1:33" s="6" customFormat="1" ht="30" customHeight="1">
      <c r="A13" s="277"/>
      <c r="B13" s="19" t="s">
        <v>175</v>
      </c>
      <c r="C13" s="10">
        <v>5</v>
      </c>
      <c r="D13" s="169">
        <v>13</v>
      </c>
      <c r="E13" s="27">
        <v>-8</v>
      </c>
      <c r="F13" s="9">
        <v>0</v>
      </c>
      <c r="G13" s="8">
        <v>0</v>
      </c>
      <c r="H13" s="40">
        <v>0</v>
      </c>
      <c r="I13" s="8">
        <v>3</v>
      </c>
      <c r="J13" s="8">
        <v>0</v>
      </c>
      <c r="K13" s="8">
        <v>3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5"/>
      <c r="R13" s="18" t="str">
        <f t="shared" si="0"/>
        <v xml:space="preserve">     - w tym kobiety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1</v>
      </c>
      <c r="AF13" s="8">
        <v>0</v>
      </c>
      <c r="AG13" s="8">
        <v>0</v>
      </c>
    </row>
    <row r="14" spans="1:33" s="15" customFormat="1" ht="30" customHeight="1">
      <c r="A14" s="254" t="s">
        <v>22</v>
      </c>
      <c r="B14" s="38" t="s">
        <v>167</v>
      </c>
      <c r="C14" s="39">
        <v>5722</v>
      </c>
      <c r="D14" s="205">
        <v>4852</v>
      </c>
      <c r="E14" s="112">
        <v>870</v>
      </c>
      <c r="F14" s="42">
        <v>314</v>
      </c>
      <c r="G14" s="40">
        <v>121</v>
      </c>
      <c r="H14" s="40">
        <v>435</v>
      </c>
      <c r="I14" s="40">
        <v>302</v>
      </c>
      <c r="J14" s="40">
        <v>180</v>
      </c>
      <c r="K14" s="40">
        <v>482</v>
      </c>
      <c r="L14" s="40">
        <v>360</v>
      </c>
      <c r="M14" s="40">
        <v>368</v>
      </c>
      <c r="N14" s="40">
        <v>311</v>
      </c>
      <c r="O14" s="40">
        <v>388</v>
      </c>
      <c r="P14" s="40">
        <v>699</v>
      </c>
      <c r="Q14" s="254" t="str">
        <f>A14</f>
        <v>4.</v>
      </c>
      <c r="R14" s="38" t="str">
        <f t="shared" si="0"/>
        <v>Osoby odbywające staż</v>
      </c>
      <c r="S14" s="40">
        <v>255</v>
      </c>
      <c r="T14" s="40">
        <v>245</v>
      </c>
      <c r="U14" s="40">
        <v>256</v>
      </c>
      <c r="V14" s="40">
        <v>243</v>
      </c>
      <c r="W14" s="40">
        <v>226</v>
      </c>
      <c r="X14" s="40">
        <v>468</v>
      </c>
      <c r="Y14" s="40">
        <v>199</v>
      </c>
      <c r="Z14" s="40">
        <v>323</v>
      </c>
      <c r="AA14" s="40">
        <v>356</v>
      </c>
      <c r="AB14" s="40">
        <v>150</v>
      </c>
      <c r="AC14" s="40">
        <v>187</v>
      </c>
      <c r="AD14" s="40">
        <v>57</v>
      </c>
      <c r="AE14" s="40">
        <v>160</v>
      </c>
      <c r="AF14" s="40">
        <v>82</v>
      </c>
      <c r="AG14" s="40">
        <v>171</v>
      </c>
    </row>
    <row r="15" spans="1:33" s="6" customFormat="1" ht="30" customHeight="1">
      <c r="A15" s="256"/>
      <c r="B15" s="19" t="s">
        <v>175</v>
      </c>
      <c r="C15" s="10">
        <v>3954</v>
      </c>
      <c r="D15" s="169">
        <v>3432</v>
      </c>
      <c r="E15" s="27">
        <v>522</v>
      </c>
      <c r="F15" s="9">
        <v>221</v>
      </c>
      <c r="G15" s="8">
        <v>90</v>
      </c>
      <c r="H15" s="40">
        <v>311</v>
      </c>
      <c r="I15" s="8">
        <v>207</v>
      </c>
      <c r="J15" s="8">
        <v>121</v>
      </c>
      <c r="K15" s="8">
        <v>328</v>
      </c>
      <c r="L15" s="8">
        <v>246</v>
      </c>
      <c r="M15" s="8">
        <v>293</v>
      </c>
      <c r="N15" s="8">
        <v>196</v>
      </c>
      <c r="O15" s="8">
        <v>253</v>
      </c>
      <c r="P15" s="8">
        <v>449</v>
      </c>
      <c r="Q15" s="256"/>
      <c r="R15" s="18" t="str">
        <f t="shared" si="0"/>
        <v xml:space="preserve">     - w tym kobiety</v>
      </c>
      <c r="S15" s="8">
        <v>166</v>
      </c>
      <c r="T15" s="8">
        <v>200</v>
      </c>
      <c r="U15" s="8">
        <v>197</v>
      </c>
      <c r="V15" s="8">
        <v>180</v>
      </c>
      <c r="W15" s="8">
        <v>158</v>
      </c>
      <c r="X15" s="8">
        <v>291</v>
      </c>
      <c r="Y15" s="8">
        <v>142</v>
      </c>
      <c r="Z15" s="8">
        <v>205</v>
      </c>
      <c r="AA15" s="8">
        <v>237</v>
      </c>
      <c r="AB15" s="8">
        <v>112</v>
      </c>
      <c r="AC15" s="8">
        <v>116</v>
      </c>
      <c r="AD15" s="8">
        <v>38</v>
      </c>
      <c r="AE15" s="8">
        <v>123</v>
      </c>
      <c r="AF15" s="8">
        <v>63</v>
      </c>
      <c r="AG15" s="8">
        <v>99</v>
      </c>
    </row>
    <row r="16" spans="1:33" s="6" customFormat="1" ht="30" customHeight="1">
      <c r="A16" s="256"/>
      <c r="B16" s="18" t="s">
        <v>168</v>
      </c>
      <c r="C16" s="10">
        <v>163</v>
      </c>
      <c r="D16" s="169">
        <v>200</v>
      </c>
      <c r="E16" s="27">
        <v>-37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46</v>
      </c>
      <c r="M16" s="8">
        <v>0</v>
      </c>
      <c r="N16" s="8">
        <v>14</v>
      </c>
      <c r="O16" s="8">
        <v>24</v>
      </c>
      <c r="P16" s="8">
        <v>38</v>
      </c>
      <c r="Q16" s="256"/>
      <c r="R16" s="18" t="str">
        <f t="shared" si="0"/>
        <v>w tym w ramach bonu stażowego</v>
      </c>
      <c r="S16" s="8">
        <v>0</v>
      </c>
      <c r="T16" s="8">
        <v>7</v>
      </c>
      <c r="U16" s="8">
        <v>0</v>
      </c>
      <c r="V16" s="8">
        <v>4</v>
      </c>
      <c r="W16" s="8">
        <v>8</v>
      </c>
      <c r="X16" s="8">
        <v>0</v>
      </c>
      <c r="Y16" s="8">
        <v>0</v>
      </c>
      <c r="Z16" s="8">
        <v>12</v>
      </c>
      <c r="AA16" s="8">
        <v>0</v>
      </c>
      <c r="AB16" s="8">
        <v>0</v>
      </c>
      <c r="AC16" s="8">
        <v>1</v>
      </c>
      <c r="AD16" s="8">
        <v>13</v>
      </c>
      <c r="AE16" s="8">
        <v>34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175</v>
      </c>
      <c r="C17" s="10">
        <v>101</v>
      </c>
      <c r="D17" s="169">
        <v>131</v>
      </c>
      <c r="E17" s="27">
        <v>-30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30</v>
      </c>
      <c r="M17" s="8">
        <v>0</v>
      </c>
      <c r="N17" s="8">
        <v>11</v>
      </c>
      <c r="O17" s="8">
        <v>14</v>
      </c>
      <c r="P17" s="8">
        <v>25</v>
      </c>
      <c r="Q17" s="255"/>
      <c r="R17" s="18" t="str">
        <f t="shared" si="0"/>
        <v xml:space="preserve">     - w tym kobiety</v>
      </c>
      <c r="S17" s="8">
        <v>0</v>
      </c>
      <c r="T17" s="8">
        <v>5</v>
      </c>
      <c r="U17" s="8">
        <v>0</v>
      </c>
      <c r="V17" s="8">
        <v>3</v>
      </c>
      <c r="W17" s="8">
        <v>7</v>
      </c>
      <c r="X17" s="8">
        <v>0</v>
      </c>
      <c r="Y17" s="8">
        <v>0</v>
      </c>
      <c r="Z17" s="8">
        <v>4</v>
      </c>
      <c r="AA17" s="8">
        <v>0</v>
      </c>
      <c r="AB17" s="8">
        <v>0</v>
      </c>
      <c r="AC17" s="8">
        <v>1</v>
      </c>
      <c r="AD17" s="8">
        <v>6</v>
      </c>
      <c r="AE17" s="8">
        <v>20</v>
      </c>
      <c r="AF17" s="8">
        <v>0</v>
      </c>
      <c r="AG17" s="8">
        <v>0</v>
      </c>
    </row>
    <row r="18" spans="1:33" s="15" customFormat="1" ht="30" customHeight="1">
      <c r="A18" s="254" t="s">
        <v>24</v>
      </c>
      <c r="B18" s="38" t="s">
        <v>169</v>
      </c>
      <c r="C18" s="39">
        <v>8</v>
      </c>
      <c r="D18" s="205">
        <v>6</v>
      </c>
      <c r="E18" s="112">
        <v>2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5</v>
      </c>
      <c r="P18" s="40">
        <v>8</v>
      </c>
      <c r="Q18" s="254" t="str">
        <f>A18</f>
        <v>5.</v>
      </c>
      <c r="R18" s="38" t="str">
        <f t="shared" si="0"/>
        <v>Osoby odbywające przygotowanie zawodowe dorosłych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55"/>
      <c r="B19" s="19" t="s">
        <v>175</v>
      </c>
      <c r="C19" s="10">
        <v>3</v>
      </c>
      <c r="D19" s="169">
        <v>2</v>
      </c>
      <c r="E19" s="27">
        <v>1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2</v>
      </c>
      <c r="P19" s="8">
        <v>3</v>
      </c>
      <c r="Q19" s="255"/>
      <c r="R19" s="18" t="str">
        <f t="shared" si="0"/>
        <v xml:space="preserve">     - w tym kobiety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54" t="s">
        <v>34</v>
      </c>
      <c r="B20" s="38" t="s">
        <v>170</v>
      </c>
      <c r="C20" s="39">
        <v>1888</v>
      </c>
      <c r="D20" s="205">
        <v>1339</v>
      </c>
      <c r="E20" s="112">
        <v>549</v>
      </c>
      <c r="F20" s="42">
        <v>0</v>
      </c>
      <c r="G20" s="40">
        <v>91</v>
      </c>
      <c r="H20" s="40">
        <v>91</v>
      </c>
      <c r="I20" s="40">
        <v>10</v>
      </c>
      <c r="J20" s="40">
        <v>32</v>
      </c>
      <c r="K20" s="40">
        <v>42</v>
      </c>
      <c r="L20" s="40">
        <v>120</v>
      </c>
      <c r="M20" s="40">
        <v>45</v>
      </c>
      <c r="N20" s="40">
        <v>76</v>
      </c>
      <c r="O20" s="40">
        <v>240</v>
      </c>
      <c r="P20" s="40">
        <v>316</v>
      </c>
      <c r="Q20" s="254" t="str">
        <f>A20</f>
        <v>6.</v>
      </c>
      <c r="R20" s="38" t="str">
        <f t="shared" si="0"/>
        <v>Osoby odbywające prace społecznie użyteczne</v>
      </c>
      <c r="S20" s="40">
        <v>55</v>
      </c>
      <c r="T20" s="40">
        <v>63</v>
      </c>
      <c r="U20" s="40">
        <v>28</v>
      </c>
      <c r="V20" s="40">
        <v>149</v>
      </c>
      <c r="W20" s="40">
        <v>74</v>
      </c>
      <c r="X20" s="40">
        <v>310</v>
      </c>
      <c r="Y20" s="40">
        <v>63</v>
      </c>
      <c r="Z20" s="40">
        <v>70</v>
      </c>
      <c r="AA20" s="40">
        <v>39</v>
      </c>
      <c r="AB20" s="40">
        <v>95</v>
      </c>
      <c r="AC20" s="40">
        <v>92</v>
      </c>
      <c r="AD20" s="40">
        <v>100</v>
      </c>
      <c r="AE20" s="40">
        <v>16</v>
      </c>
      <c r="AF20" s="40">
        <v>67</v>
      </c>
      <c r="AG20" s="40">
        <v>53</v>
      </c>
    </row>
    <row r="21" spans="1:33" s="6" customFormat="1" ht="30" customHeight="1">
      <c r="A21" s="255"/>
      <c r="B21" s="19" t="s">
        <v>175</v>
      </c>
      <c r="C21" s="10">
        <v>1163</v>
      </c>
      <c r="D21" s="169">
        <v>830</v>
      </c>
      <c r="E21" s="27">
        <v>333</v>
      </c>
      <c r="F21" s="9">
        <v>0</v>
      </c>
      <c r="G21" s="8">
        <v>66</v>
      </c>
      <c r="H21" s="40">
        <v>66</v>
      </c>
      <c r="I21" s="8">
        <v>7</v>
      </c>
      <c r="J21" s="8">
        <v>19</v>
      </c>
      <c r="K21" s="8">
        <v>26</v>
      </c>
      <c r="L21" s="8">
        <v>65</v>
      </c>
      <c r="M21" s="8">
        <v>26</v>
      </c>
      <c r="N21" s="8">
        <v>57</v>
      </c>
      <c r="O21" s="8">
        <v>109</v>
      </c>
      <c r="P21" s="8">
        <v>166</v>
      </c>
      <c r="Q21" s="255"/>
      <c r="R21" s="18" t="str">
        <f t="shared" si="0"/>
        <v xml:space="preserve">     - w tym kobiety</v>
      </c>
      <c r="S21" s="8">
        <v>30</v>
      </c>
      <c r="T21" s="8">
        <v>35</v>
      </c>
      <c r="U21" s="8">
        <v>17</v>
      </c>
      <c r="V21" s="8">
        <v>94</v>
      </c>
      <c r="W21" s="8">
        <v>50</v>
      </c>
      <c r="X21" s="8">
        <v>201</v>
      </c>
      <c r="Y21" s="8">
        <v>50</v>
      </c>
      <c r="Z21" s="8">
        <v>32</v>
      </c>
      <c r="AA21" s="8">
        <v>21</v>
      </c>
      <c r="AB21" s="8">
        <v>67</v>
      </c>
      <c r="AC21" s="8">
        <v>47</v>
      </c>
      <c r="AD21" s="8">
        <v>61</v>
      </c>
      <c r="AE21" s="8">
        <v>12</v>
      </c>
      <c r="AF21" s="8">
        <v>55</v>
      </c>
      <c r="AG21" s="8">
        <v>42</v>
      </c>
    </row>
    <row r="22" spans="1:33" s="6" customFormat="1" ht="30" customHeight="1">
      <c r="A22" s="254" t="s">
        <v>35</v>
      </c>
      <c r="B22" s="18" t="s">
        <v>439</v>
      </c>
      <c r="C22" s="10">
        <v>179</v>
      </c>
      <c r="D22" s="169">
        <v>102</v>
      </c>
      <c r="E22" s="27">
        <v>77</v>
      </c>
      <c r="F22" s="9">
        <v>0</v>
      </c>
      <c r="G22" s="8">
        <v>0</v>
      </c>
      <c r="H22" s="40">
        <v>0</v>
      </c>
      <c r="I22" s="8">
        <v>10</v>
      </c>
      <c r="J22" s="8">
        <v>0</v>
      </c>
      <c r="K22" s="8">
        <v>10</v>
      </c>
      <c r="L22" s="8">
        <v>26</v>
      </c>
      <c r="M22" s="8">
        <v>0</v>
      </c>
      <c r="N22" s="8">
        <v>0</v>
      </c>
      <c r="O22" s="8">
        <v>0</v>
      </c>
      <c r="P22" s="8">
        <v>0</v>
      </c>
      <c r="Q22" s="254" t="str">
        <f>A22</f>
        <v>7.</v>
      </c>
      <c r="R22" s="18" t="str">
        <f t="shared" si="0"/>
        <v>w tym w ramach Programu Aktywizacja i Integracja</v>
      </c>
      <c r="S22" s="8">
        <v>0</v>
      </c>
      <c r="T22" s="8">
        <v>0</v>
      </c>
      <c r="U22" s="8">
        <v>0</v>
      </c>
      <c r="V22" s="8">
        <v>18</v>
      </c>
      <c r="W22" s="8">
        <v>0</v>
      </c>
      <c r="X22" s="8">
        <v>66</v>
      </c>
      <c r="Y22" s="8">
        <v>9</v>
      </c>
      <c r="Z22" s="8">
        <v>0</v>
      </c>
      <c r="AA22" s="8">
        <v>0</v>
      </c>
      <c r="AB22" s="8">
        <v>0</v>
      </c>
      <c r="AC22" s="8">
        <v>0</v>
      </c>
      <c r="AD22" s="8">
        <v>50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55"/>
      <c r="B23" s="19" t="s">
        <v>175</v>
      </c>
      <c r="C23" s="10">
        <v>114</v>
      </c>
      <c r="D23" s="169">
        <v>66</v>
      </c>
      <c r="E23" s="27">
        <v>48</v>
      </c>
      <c r="F23" s="9">
        <v>0</v>
      </c>
      <c r="G23" s="8">
        <v>0</v>
      </c>
      <c r="H23" s="40">
        <v>0</v>
      </c>
      <c r="I23" s="8">
        <v>7</v>
      </c>
      <c r="J23" s="8">
        <v>0</v>
      </c>
      <c r="K23" s="8">
        <v>7</v>
      </c>
      <c r="L23" s="8">
        <v>14</v>
      </c>
      <c r="M23" s="8">
        <v>0</v>
      </c>
      <c r="N23" s="8">
        <v>0</v>
      </c>
      <c r="O23" s="8">
        <v>0</v>
      </c>
      <c r="P23" s="8">
        <v>0</v>
      </c>
      <c r="Q23" s="255"/>
      <c r="R23" s="18" t="str">
        <f t="shared" si="0"/>
        <v xml:space="preserve">     - w tym kobiety</v>
      </c>
      <c r="S23" s="8">
        <v>0</v>
      </c>
      <c r="T23" s="8">
        <v>0</v>
      </c>
      <c r="U23" s="8">
        <v>0</v>
      </c>
      <c r="V23" s="8">
        <v>13</v>
      </c>
      <c r="W23" s="8">
        <v>0</v>
      </c>
      <c r="X23" s="8">
        <v>46</v>
      </c>
      <c r="Y23" s="8">
        <v>5</v>
      </c>
      <c r="Z23" s="8">
        <v>0</v>
      </c>
      <c r="AA23" s="8">
        <v>0</v>
      </c>
      <c r="AB23" s="8">
        <v>0</v>
      </c>
      <c r="AC23" s="8">
        <v>0</v>
      </c>
      <c r="AD23" s="8">
        <v>29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54" t="s">
        <v>36</v>
      </c>
      <c r="B24" s="38" t="s">
        <v>259</v>
      </c>
      <c r="C24" s="39">
        <v>2</v>
      </c>
      <c r="D24" s="205">
        <v>2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2</v>
      </c>
      <c r="M24" s="40">
        <v>0</v>
      </c>
      <c r="N24" s="40">
        <v>0</v>
      </c>
      <c r="O24" s="40">
        <v>0</v>
      </c>
      <c r="P24" s="185">
        <v>0</v>
      </c>
      <c r="Q24" s="254" t="str">
        <f>A24</f>
        <v>8.</v>
      </c>
      <c r="R24" s="38" t="str">
        <f t="shared" si="0"/>
        <v>Osoby zatrudnione w ramach świadczenia aktywizacyjnego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55"/>
      <c r="B25" s="19" t="s">
        <v>175</v>
      </c>
      <c r="C25" s="10">
        <v>2</v>
      </c>
      <c r="D25" s="169">
        <v>2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55"/>
      <c r="R25" s="18" t="str">
        <f t="shared" si="0"/>
        <v xml:space="preserve">     - w tym kobiety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54" t="s">
        <v>37</v>
      </c>
      <c r="B26" s="38" t="s">
        <v>171</v>
      </c>
      <c r="C26" s="39">
        <v>1</v>
      </c>
      <c r="D26" s="205">
        <v>1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54" t="str">
        <f>A26</f>
        <v>9.</v>
      </c>
      <c r="R26" s="38" t="str">
        <f t="shared" si="0"/>
        <v>Osoby zatrudnione w ramach grantu na telepracę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1</v>
      </c>
    </row>
    <row r="27" spans="1:33" s="6" customFormat="1" ht="30" customHeight="1">
      <c r="A27" s="255"/>
      <c r="B27" s="19" t="s">
        <v>175</v>
      </c>
      <c r="C27" s="10">
        <v>1</v>
      </c>
      <c r="D27" s="169">
        <v>1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55"/>
      <c r="R27" s="18" t="str">
        <f t="shared" si="0"/>
        <v xml:space="preserve">     - w tym kobiety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15" customFormat="1" ht="37.5" customHeight="1">
      <c r="A28" s="254" t="s">
        <v>38</v>
      </c>
      <c r="B28" s="38" t="s">
        <v>172</v>
      </c>
      <c r="C28" s="39">
        <v>0</v>
      </c>
      <c r="D28" s="205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54" t="str">
        <f>A28</f>
        <v>10.</v>
      </c>
      <c r="R28" s="38" t="str">
        <f t="shared" si="0"/>
        <v>Osoby zatrudnione w ramach refundacji składek na ubezpieczenie społeczne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55"/>
      <c r="B29" s="19" t="s">
        <v>175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18" t="str">
        <f t="shared" si="0"/>
        <v xml:space="preserve">     - w tym kobiety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54" t="s">
        <v>39</v>
      </c>
      <c r="B30" s="38" t="s">
        <v>173</v>
      </c>
      <c r="C30" s="39">
        <v>118</v>
      </c>
      <c r="D30" s="205">
        <v>113</v>
      </c>
      <c r="E30" s="112">
        <v>5</v>
      </c>
      <c r="F30" s="42">
        <v>0</v>
      </c>
      <c r="G30" s="40">
        <v>0</v>
      </c>
      <c r="H30" s="40">
        <v>0</v>
      </c>
      <c r="I30" s="40">
        <v>7</v>
      </c>
      <c r="J30" s="40">
        <v>2</v>
      </c>
      <c r="K30" s="40">
        <v>9</v>
      </c>
      <c r="L30" s="40">
        <v>13</v>
      </c>
      <c r="M30" s="40">
        <v>1</v>
      </c>
      <c r="N30" s="40">
        <v>15</v>
      </c>
      <c r="O30" s="40">
        <v>11</v>
      </c>
      <c r="P30" s="40">
        <v>26</v>
      </c>
      <c r="Q30" s="254" t="str">
        <f>A30</f>
        <v>11.</v>
      </c>
      <c r="R30" s="38" t="str">
        <f t="shared" si="0"/>
        <v>Osoby zatrudnione w ramach dofinansowania wynagrodzenia za zatrudnienie skierowanego bezrobotnego powyżej 50 roku życia</v>
      </c>
      <c r="S30" s="40">
        <v>1</v>
      </c>
      <c r="T30" s="40">
        <v>4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26</v>
      </c>
      <c r="AA30" s="40">
        <v>0</v>
      </c>
      <c r="AB30" s="40">
        <v>5</v>
      </c>
      <c r="AC30" s="40">
        <v>0</v>
      </c>
      <c r="AD30" s="40">
        <v>18</v>
      </c>
      <c r="AE30" s="40">
        <v>8</v>
      </c>
      <c r="AF30" s="40">
        <v>7</v>
      </c>
      <c r="AG30" s="40">
        <v>0</v>
      </c>
    </row>
    <row r="31" spans="1:33" s="6" customFormat="1" ht="30" customHeight="1">
      <c r="A31" s="256"/>
      <c r="B31" s="19" t="s">
        <v>175</v>
      </c>
      <c r="C31" s="10">
        <v>37</v>
      </c>
      <c r="D31" s="169">
        <v>38</v>
      </c>
      <c r="E31" s="27">
        <v>-1</v>
      </c>
      <c r="F31" s="9">
        <v>0</v>
      </c>
      <c r="G31" s="8">
        <v>0</v>
      </c>
      <c r="H31" s="40">
        <v>0</v>
      </c>
      <c r="I31" s="8">
        <v>4</v>
      </c>
      <c r="J31" s="8">
        <v>0</v>
      </c>
      <c r="K31" s="8">
        <v>4</v>
      </c>
      <c r="L31" s="8">
        <v>5</v>
      </c>
      <c r="M31" s="8">
        <v>0</v>
      </c>
      <c r="N31" s="8">
        <v>4</v>
      </c>
      <c r="O31" s="8">
        <v>4</v>
      </c>
      <c r="P31" s="8">
        <v>8</v>
      </c>
      <c r="Q31" s="256"/>
      <c r="R31" s="18" t="str">
        <f t="shared" si="0"/>
        <v xml:space="preserve">     - w tym kobiety</v>
      </c>
      <c r="S31" s="8">
        <v>1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6</v>
      </c>
      <c r="AA31" s="8">
        <v>0</v>
      </c>
      <c r="AB31" s="8">
        <v>2</v>
      </c>
      <c r="AC31" s="8">
        <v>0</v>
      </c>
      <c r="AD31" s="8">
        <v>3</v>
      </c>
      <c r="AE31" s="8">
        <v>1</v>
      </c>
      <c r="AF31" s="8">
        <v>5</v>
      </c>
      <c r="AG31" s="8">
        <v>0</v>
      </c>
    </row>
    <row r="32" spans="1:33" s="6" customFormat="1" ht="30" customHeight="1">
      <c r="A32" s="256"/>
      <c r="B32" s="18" t="s">
        <v>174</v>
      </c>
      <c r="C32" s="10">
        <v>9</v>
      </c>
      <c r="D32" s="169">
        <v>10</v>
      </c>
      <c r="E32" s="27">
        <v>-1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2</v>
      </c>
      <c r="M32" s="8">
        <v>0</v>
      </c>
      <c r="N32" s="8">
        <v>1</v>
      </c>
      <c r="O32" s="8">
        <v>0</v>
      </c>
      <c r="P32" s="8">
        <v>1</v>
      </c>
      <c r="Q32" s="256"/>
      <c r="R32" s="18" t="str">
        <f t="shared" si="0"/>
        <v>w tym powyżej 60 roku życia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0</v>
      </c>
      <c r="AB32" s="8">
        <v>1</v>
      </c>
      <c r="AC32" s="8">
        <v>0</v>
      </c>
      <c r="AD32" s="8">
        <v>2</v>
      </c>
      <c r="AE32" s="8">
        <v>1</v>
      </c>
      <c r="AF32" s="8">
        <v>1</v>
      </c>
      <c r="AG32" s="8">
        <v>0</v>
      </c>
    </row>
    <row r="33" spans="1:33" s="6" customFormat="1" ht="30" customHeight="1" thickBot="1">
      <c r="A33" s="255"/>
      <c r="B33" s="19" t="s">
        <v>175</v>
      </c>
      <c r="C33" s="12">
        <v>0</v>
      </c>
      <c r="D33" s="208">
        <v>1</v>
      </c>
      <c r="E33" s="209">
        <v>-1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55"/>
      <c r="R33" s="18" t="str">
        <f t="shared" si="0"/>
        <v xml:space="preserve">     - w tym kobiety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3"/>
    <mergeCell ref="A28:A29"/>
    <mergeCell ref="Q28:Q29"/>
    <mergeCell ref="Q26:Q27"/>
    <mergeCell ref="A30:A33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AG7" sqref="AG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571</v>
      </c>
      <c r="B1" s="261"/>
      <c r="C1" s="261"/>
      <c r="D1" s="261"/>
      <c r="E1" s="261"/>
      <c r="F1" s="261"/>
      <c r="G1" s="261"/>
      <c r="H1" s="261"/>
      <c r="I1" s="261"/>
      <c r="J1" s="36" t="s">
        <v>473</v>
      </c>
      <c r="K1" s="24"/>
      <c r="L1" s="24"/>
      <c r="M1" s="24"/>
      <c r="N1" s="24"/>
      <c r="O1" s="24"/>
      <c r="P1" s="24"/>
      <c r="Q1" s="261" t="str">
        <f>A1</f>
        <v>TABELA 35. WOLNE MIEJSCA PRACY I MIEJSCA AKTYWIZACJI ZAWODOWEJ W KWIETNIU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0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tr">
        <f>A6</f>
        <v>1.</v>
      </c>
      <c r="R6" s="38" t="str">
        <f>B6</f>
        <v>Ogółem miejsca pracy i miejsca aktywizacji zawodowej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8811</v>
      </c>
      <c r="D7" s="8">
        <v>9415</v>
      </c>
      <c r="E7" s="41">
        <v>-604</v>
      </c>
      <c r="F7" s="42">
        <v>1216</v>
      </c>
      <c r="G7" s="42">
        <v>380</v>
      </c>
      <c r="H7" s="40">
        <v>1596</v>
      </c>
      <c r="I7" s="42">
        <v>273</v>
      </c>
      <c r="J7" s="42">
        <v>115</v>
      </c>
      <c r="K7" s="40">
        <v>388</v>
      </c>
      <c r="L7" s="42">
        <v>754</v>
      </c>
      <c r="M7" s="42">
        <v>434</v>
      </c>
      <c r="N7" s="42">
        <v>378</v>
      </c>
      <c r="O7" s="42">
        <v>347</v>
      </c>
      <c r="P7" s="40">
        <v>725</v>
      </c>
      <c r="Q7" s="4" t="str">
        <f>A7</f>
        <v>1a.</v>
      </c>
      <c r="R7" s="38" t="str">
        <f t="shared" ref="R7:R34" si="0">B7</f>
        <v>- zgłoszone w miesiącu</v>
      </c>
      <c r="S7" s="40">
        <v>247</v>
      </c>
      <c r="T7" s="42">
        <v>231</v>
      </c>
      <c r="U7" s="42">
        <v>277</v>
      </c>
      <c r="V7" s="42">
        <v>231</v>
      </c>
      <c r="W7" s="42">
        <v>891</v>
      </c>
      <c r="X7" s="42">
        <v>455</v>
      </c>
      <c r="Y7" s="42">
        <v>216</v>
      </c>
      <c r="Z7" s="42">
        <v>332</v>
      </c>
      <c r="AA7" s="42">
        <v>342</v>
      </c>
      <c r="AB7" s="42">
        <v>191</v>
      </c>
      <c r="AC7" s="42">
        <v>243</v>
      </c>
      <c r="AD7" s="42">
        <v>500</v>
      </c>
      <c r="AE7" s="42">
        <v>204</v>
      </c>
      <c r="AF7" s="42">
        <v>214</v>
      </c>
      <c r="AG7" s="42">
        <v>340</v>
      </c>
    </row>
    <row r="8" spans="1:33" s="6" customFormat="1" ht="30" customHeight="1">
      <c r="A8" s="4"/>
      <c r="B8" s="18" t="s">
        <v>178</v>
      </c>
      <c r="C8" s="10">
        <v>3983</v>
      </c>
      <c r="D8" s="8">
        <v>5329</v>
      </c>
      <c r="E8" s="27">
        <v>-1346</v>
      </c>
      <c r="F8" s="9">
        <v>284</v>
      </c>
      <c r="G8" s="9">
        <v>144</v>
      </c>
      <c r="H8" s="8">
        <v>428</v>
      </c>
      <c r="I8" s="9">
        <v>172</v>
      </c>
      <c r="J8" s="9">
        <v>87</v>
      </c>
      <c r="K8" s="8">
        <v>259</v>
      </c>
      <c r="L8" s="9">
        <v>88</v>
      </c>
      <c r="M8" s="9">
        <v>204</v>
      </c>
      <c r="N8" s="9">
        <v>133</v>
      </c>
      <c r="O8" s="9">
        <v>202</v>
      </c>
      <c r="P8" s="8">
        <v>335</v>
      </c>
      <c r="Q8" s="4"/>
      <c r="R8" s="18" t="str">
        <f t="shared" si="0"/>
        <v xml:space="preserve">   w tym na pracę subsydiowaną</v>
      </c>
      <c r="S8" s="8">
        <v>115</v>
      </c>
      <c r="T8" s="9">
        <v>113</v>
      </c>
      <c r="U8" s="9">
        <v>133</v>
      </c>
      <c r="V8" s="9">
        <v>57</v>
      </c>
      <c r="W8" s="9">
        <v>679</v>
      </c>
      <c r="X8" s="9">
        <v>198</v>
      </c>
      <c r="Y8" s="9">
        <v>116</v>
      </c>
      <c r="Z8" s="9">
        <v>129</v>
      </c>
      <c r="AA8" s="9">
        <v>143</v>
      </c>
      <c r="AB8" s="9">
        <v>87</v>
      </c>
      <c r="AC8" s="9">
        <v>161</v>
      </c>
      <c r="AD8" s="9">
        <v>358</v>
      </c>
      <c r="AE8" s="9">
        <v>142</v>
      </c>
      <c r="AF8" s="9">
        <v>17</v>
      </c>
      <c r="AG8" s="9">
        <v>221</v>
      </c>
    </row>
    <row r="9" spans="1:33" s="157" customFormat="1" ht="30" customHeight="1">
      <c r="A9" s="183" t="s">
        <v>189</v>
      </c>
      <c r="B9" s="156" t="s">
        <v>179</v>
      </c>
      <c r="C9" s="10">
        <v>32067</v>
      </c>
      <c r="D9" s="8">
        <v>23256</v>
      </c>
      <c r="E9" s="27">
        <v>8811</v>
      </c>
      <c r="F9" s="9">
        <v>4829</v>
      </c>
      <c r="G9" s="9">
        <v>1214</v>
      </c>
      <c r="H9" s="8">
        <v>6043</v>
      </c>
      <c r="I9" s="9">
        <v>1260</v>
      </c>
      <c r="J9" s="9">
        <v>549</v>
      </c>
      <c r="K9" s="8">
        <v>1809</v>
      </c>
      <c r="L9" s="9">
        <v>2645</v>
      </c>
      <c r="M9" s="9">
        <v>1840</v>
      </c>
      <c r="N9" s="9">
        <v>1329</v>
      </c>
      <c r="O9" s="9">
        <v>1247</v>
      </c>
      <c r="P9" s="8">
        <v>2576</v>
      </c>
      <c r="Q9" s="183" t="str">
        <f>A9</f>
        <v>1b.</v>
      </c>
      <c r="R9" s="156" t="str">
        <f t="shared" si="0"/>
        <v>- zgłoszone od 01.01.</v>
      </c>
      <c r="S9" s="8">
        <v>1240</v>
      </c>
      <c r="T9" s="9">
        <v>1182</v>
      </c>
      <c r="U9" s="9">
        <v>935</v>
      </c>
      <c r="V9" s="9">
        <v>942</v>
      </c>
      <c r="W9" s="9">
        <v>2736</v>
      </c>
      <c r="X9" s="9">
        <v>1851</v>
      </c>
      <c r="Y9" s="9">
        <v>862</v>
      </c>
      <c r="Z9" s="9">
        <v>1383</v>
      </c>
      <c r="AA9" s="9">
        <v>980</v>
      </c>
      <c r="AB9" s="9">
        <v>788</v>
      </c>
      <c r="AC9" s="9">
        <v>863</v>
      </c>
      <c r="AD9" s="9">
        <v>1315</v>
      </c>
      <c r="AE9" s="9">
        <v>542</v>
      </c>
      <c r="AF9" s="9">
        <v>622</v>
      </c>
      <c r="AG9" s="9">
        <v>913</v>
      </c>
    </row>
    <row r="10" spans="1:33" s="157" customFormat="1" ht="30" customHeight="1">
      <c r="A10" s="183"/>
      <c r="B10" s="156" t="s">
        <v>178</v>
      </c>
      <c r="C10" s="158">
        <v>15496</v>
      </c>
      <c r="D10" s="8">
        <v>11513</v>
      </c>
      <c r="E10" s="27">
        <v>3983</v>
      </c>
      <c r="F10" s="9">
        <v>951</v>
      </c>
      <c r="G10" s="9">
        <v>503</v>
      </c>
      <c r="H10" s="8">
        <v>1454</v>
      </c>
      <c r="I10" s="9">
        <v>851</v>
      </c>
      <c r="J10" s="9">
        <v>415</v>
      </c>
      <c r="K10" s="8">
        <v>1266</v>
      </c>
      <c r="L10" s="9">
        <v>778</v>
      </c>
      <c r="M10" s="9">
        <v>1068</v>
      </c>
      <c r="N10" s="9">
        <v>664</v>
      </c>
      <c r="O10" s="9">
        <v>718</v>
      </c>
      <c r="P10" s="8">
        <v>1382</v>
      </c>
      <c r="Q10" s="183"/>
      <c r="R10" s="156" t="str">
        <f t="shared" si="0"/>
        <v xml:space="preserve">   w tym na pracę subsydiowaną</v>
      </c>
      <c r="S10" s="8">
        <v>509</v>
      </c>
      <c r="T10" s="9">
        <v>518</v>
      </c>
      <c r="U10" s="9">
        <v>653</v>
      </c>
      <c r="V10" s="9">
        <v>545</v>
      </c>
      <c r="W10" s="9">
        <v>1623</v>
      </c>
      <c r="X10" s="9">
        <v>1104</v>
      </c>
      <c r="Y10" s="9">
        <v>445</v>
      </c>
      <c r="Z10" s="9">
        <v>715</v>
      </c>
      <c r="AA10" s="9">
        <v>555</v>
      </c>
      <c r="AB10" s="9">
        <v>467</v>
      </c>
      <c r="AC10" s="9">
        <v>653</v>
      </c>
      <c r="AD10" s="9">
        <v>644</v>
      </c>
      <c r="AE10" s="9">
        <v>410</v>
      </c>
      <c r="AF10" s="9">
        <v>191</v>
      </c>
      <c r="AG10" s="9">
        <v>516</v>
      </c>
    </row>
    <row r="11" spans="1:33" s="6" customFormat="1" ht="30" customHeight="1">
      <c r="A11" s="4" t="s">
        <v>190</v>
      </c>
      <c r="B11" s="19" t="s">
        <v>180</v>
      </c>
      <c r="C11" s="10">
        <v>5676</v>
      </c>
      <c r="D11" s="8">
        <v>5514</v>
      </c>
      <c r="E11" s="11">
        <v>162</v>
      </c>
      <c r="F11" s="9">
        <v>873</v>
      </c>
      <c r="G11" s="9">
        <v>258</v>
      </c>
      <c r="H11" s="8">
        <v>1131</v>
      </c>
      <c r="I11" s="9">
        <v>128</v>
      </c>
      <c r="J11" s="9">
        <v>37</v>
      </c>
      <c r="K11" s="8">
        <v>165</v>
      </c>
      <c r="L11" s="9">
        <v>668</v>
      </c>
      <c r="M11" s="9">
        <v>339</v>
      </c>
      <c r="N11" s="9">
        <v>318</v>
      </c>
      <c r="O11" s="9">
        <v>217</v>
      </c>
      <c r="P11" s="8">
        <v>535</v>
      </c>
      <c r="Q11" s="4" t="str">
        <f>A11</f>
        <v>1c.</v>
      </c>
      <c r="R11" s="18" t="str">
        <f t="shared" si="0"/>
        <v>- aktualne w końcu miesiąca</v>
      </c>
      <c r="S11" s="8">
        <v>115</v>
      </c>
      <c r="T11" s="9">
        <v>208</v>
      </c>
      <c r="U11" s="9">
        <v>130</v>
      </c>
      <c r="V11" s="9">
        <v>103</v>
      </c>
      <c r="W11" s="9">
        <v>289</v>
      </c>
      <c r="X11" s="9">
        <v>274</v>
      </c>
      <c r="Y11" s="9">
        <v>146</v>
      </c>
      <c r="Z11" s="9">
        <v>240</v>
      </c>
      <c r="AA11" s="9">
        <v>199</v>
      </c>
      <c r="AB11" s="9">
        <v>144</v>
      </c>
      <c r="AC11" s="9">
        <v>94</v>
      </c>
      <c r="AD11" s="9">
        <v>435</v>
      </c>
      <c r="AE11" s="9">
        <v>86</v>
      </c>
      <c r="AF11" s="9">
        <v>135</v>
      </c>
      <c r="AG11" s="9">
        <v>240</v>
      </c>
    </row>
    <row r="12" spans="1:33" s="6" customFormat="1" ht="30" customHeight="1">
      <c r="A12" s="5"/>
      <c r="B12" s="18" t="s">
        <v>181</v>
      </c>
      <c r="C12" s="10">
        <v>1051</v>
      </c>
      <c r="D12" s="8">
        <v>974</v>
      </c>
      <c r="E12" s="11">
        <v>77</v>
      </c>
      <c r="F12" s="9">
        <v>100</v>
      </c>
      <c r="G12" s="9">
        <v>41</v>
      </c>
      <c r="H12" s="8">
        <v>141</v>
      </c>
      <c r="I12" s="9">
        <v>11</v>
      </c>
      <c r="J12" s="9">
        <v>3</v>
      </c>
      <c r="K12" s="8">
        <v>14</v>
      </c>
      <c r="L12" s="9">
        <v>111</v>
      </c>
      <c r="M12" s="9">
        <v>87</v>
      </c>
      <c r="N12" s="9">
        <v>95</v>
      </c>
      <c r="O12" s="9">
        <v>53</v>
      </c>
      <c r="P12" s="8">
        <v>148</v>
      </c>
      <c r="Q12" s="5"/>
      <c r="R12" s="18" t="str">
        <f t="shared" si="0"/>
        <v xml:space="preserve">   w tym niewykorzystane dłużej niż 30 dni</v>
      </c>
      <c r="S12" s="8">
        <v>13</v>
      </c>
      <c r="T12" s="9">
        <v>57</v>
      </c>
      <c r="U12" s="9">
        <v>29</v>
      </c>
      <c r="V12" s="9">
        <v>7</v>
      </c>
      <c r="W12" s="9">
        <v>68</v>
      </c>
      <c r="X12" s="9">
        <v>0</v>
      </c>
      <c r="Y12" s="9">
        <v>15</v>
      </c>
      <c r="Z12" s="9">
        <v>80</v>
      </c>
      <c r="AA12" s="9">
        <v>20</v>
      </c>
      <c r="AB12" s="9">
        <v>2</v>
      </c>
      <c r="AC12" s="9">
        <v>0</v>
      </c>
      <c r="AD12" s="9">
        <v>188</v>
      </c>
      <c r="AE12" s="9">
        <v>7</v>
      </c>
      <c r="AF12" s="9">
        <v>11</v>
      </c>
      <c r="AG12" s="9">
        <v>53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tr">
        <f>A13</f>
        <v>2.</v>
      </c>
      <c r="R13" s="38" t="str">
        <f t="shared" si="0"/>
        <v>Wolne miejsca zatrudnienia lub innej pracy zarobkowej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6614</v>
      </c>
      <c r="D14" s="8">
        <v>6097</v>
      </c>
      <c r="E14" s="41">
        <v>517</v>
      </c>
      <c r="F14" s="42">
        <v>1053</v>
      </c>
      <c r="G14" s="42">
        <v>322</v>
      </c>
      <c r="H14" s="40">
        <v>1375</v>
      </c>
      <c r="I14" s="42">
        <v>199</v>
      </c>
      <c r="J14" s="42">
        <v>93</v>
      </c>
      <c r="K14" s="40">
        <v>292</v>
      </c>
      <c r="L14" s="42">
        <v>711</v>
      </c>
      <c r="M14" s="42">
        <v>320</v>
      </c>
      <c r="N14" s="42">
        <v>301</v>
      </c>
      <c r="O14" s="42">
        <v>233</v>
      </c>
      <c r="P14" s="40">
        <v>534</v>
      </c>
      <c r="Q14" s="4" t="str">
        <f>A14</f>
        <v>2a.</v>
      </c>
      <c r="R14" s="38" t="str">
        <f t="shared" si="0"/>
        <v>- zgłoszone w miesiącu</v>
      </c>
      <c r="S14" s="40">
        <v>161</v>
      </c>
      <c r="T14" s="42">
        <v>161</v>
      </c>
      <c r="U14" s="42">
        <v>232</v>
      </c>
      <c r="V14" s="42">
        <v>188</v>
      </c>
      <c r="W14" s="42">
        <v>502</v>
      </c>
      <c r="X14" s="42">
        <v>284</v>
      </c>
      <c r="Y14" s="42">
        <v>163</v>
      </c>
      <c r="Z14" s="42">
        <v>288</v>
      </c>
      <c r="AA14" s="42">
        <v>215</v>
      </c>
      <c r="AB14" s="42">
        <v>156</v>
      </c>
      <c r="AC14" s="42">
        <v>169</v>
      </c>
      <c r="AD14" s="42">
        <v>253</v>
      </c>
      <c r="AE14" s="42">
        <v>164</v>
      </c>
      <c r="AF14" s="42">
        <v>207</v>
      </c>
      <c r="AG14" s="42">
        <v>239</v>
      </c>
    </row>
    <row r="15" spans="1:33" s="6" customFormat="1" ht="30" customHeight="1">
      <c r="A15" s="4"/>
      <c r="B15" s="19" t="s">
        <v>178</v>
      </c>
      <c r="C15" s="10">
        <v>1786</v>
      </c>
      <c r="D15" s="8">
        <v>2011</v>
      </c>
      <c r="E15" s="11">
        <v>-225</v>
      </c>
      <c r="F15" s="9">
        <v>121</v>
      </c>
      <c r="G15" s="9">
        <v>86</v>
      </c>
      <c r="H15" s="8">
        <v>207</v>
      </c>
      <c r="I15" s="9">
        <v>98</v>
      </c>
      <c r="J15" s="9">
        <v>65</v>
      </c>
      <c r="K15" s="8">
        <v>163</v>
      </c>
      <c r="L15" s="9">
        <v>45</v>
      </c>
      <c r="M15" s="9">
        <v>90</v>
      </c>
      <c r="N15" s="9">
        <v>56</v>
      </c>
      <c r="O15" s="9">
        <v>88</v>
      </c>
      <c r="P15" s="8">
        <v>144</v>
      </c>
      <c r="Q15" s="4"/>
      <c r="R15" s="18" t="str">
        <f t="shared" si="0"/>
        <v xml:space="preserve">   w tym na pracę subsydiowaną</v>
      </c>
      <c r="S15" s="8">
        <v>29</v>
      </c>
      <c r="T15" s="9">
        <v>43</v>
      </c>
      <c r="U15" s="9">
        <v>88</v>
      </c>
      <c r="V15" s="9">
        <v>14</v>
      </c>
      <c r="W15" s="9">
        <v>290</v>
      </c>
      <c r="X15" s="9">
        <v>27</v>
      </c>
      <c r="Y15" s="9">
        <v>63</v>
      </c>
      <c r="Z15" s="9">
        <v>85</v>
      </c>
      <c r="AA15" s="9">
        <v>16</v>
      </c>
      <c r="AB15" s="9">
        <v>52</v>
      </c>
      <c r="AC15" s="9">
        <v>87</v>
      </c>
      <c r="AD15" s="9">
        <v>111</v>
      </c>
      <c r="AE15" s="9">
        <v>102</v>
      </c>
      <c r="AF15" s="9">
        <v>10</v>
      </c>
      <c r="AG15" s="9">
        <v>120</v>
      </c>
    </row>
    <row r="16" spans="1:33" s="6" customFormat="1" ht="30" customHeight="1">
      <c r="A16" s="4" t="s">
        <v>192</v>
      </c>
      <c r="B16" s="19" t="s">
        <v>179</v>
      </c>
      <c r="C16" s="10">
        <v>22350</v>
      </c>
      <c r="D16" s="8">
        <v>15736</v>
      </c>
      <c r="E16" s="11">
        <v>6614</v>
      </c>
      <c r="F16" s="9">
        <v>4201</v>
      </c>
      <c r="G16" s="9">
        <v>935</v>
      </c>
      <c r="H16" s="8">
        <v>5136</v>
      </c>
      <c r="I16" s="9">
        <v>903</v>
      </c>
      <c r="J16" s="9">
        <v>404</v>
      </c>
      <c r="K16" s="8">
        <v>1307</v>
      </c>
      <c r="L16" s="9">
        <v>2054</v>
      </c>
      <c r="M16" s="9">
        <v>995</v>
      </c>
      <c r="N16" s="9">
        <v>830</v>
      </c>
      <c r="O16" s="9">
        <v>767</v>
      </c>
      <c r="P16" s="8">
        <v>1597</v>
      </c>
      <c r="Q16" s="4" t="str">
        <f>A16</f>
        <v>2b.</v>
      </c>
      <c r="R16" s="18" t="str">
        <f t="shared" si="0"/>
        <v>- zgłoszone od 01.01.</v>
      </c>
      <c r="S16" s="8">
        <v>877</v>
      </c>
      <c r="T16" s="9">
        <v>771</v>
      </c>
      <c r="U16" s="9">
        <v>616</v>
      </c>
      <c r="V16" s="9">
        <v>518</v>
      </c>
      <c r="W16" s="9">
        <v>1874</v>
      </c>
      <c r="X16" s="9">
        <v>985</v>
      </c>
      <c r="Y16" s="9">
        <v>609</v>
      </c>
      <c r="Z16" s="9">
        <v>942</v>
      </c>
      <c r="AA16" s="9">
        <v>555</v>
      </c>
      <c r="AB16" s="9">
        <v>555</v>
      </c>
      <c r="AC16" s="9">
        <v>505</v>
      </c>
      <c r="AD16" s="9">
        <v>941</v>
      </c>
      <c r="AE16" s="9">
        <v>363</v>
      </c>
      <c r="AF16" s="9">
        <v>497</v>
      </c>
      <c r="AG16" s="9">
        <v>653</v>
      </c>
    </row>
    <row r="17" spans="1:33" s="6" customFormat="1" ht="30" customHeight="1">
      <c r="A17" s="4"/>
      <c r="B17" s="18" t="s">
        <v>178</v>
      </c>
      <c r="C17" s="10">
        <v>5779</v>
      </c>
      <c r="D17" s="8">
        <v>3993</v>
      </c>
      <c r="E17" s="11">
        <v>1786</v>
      </c>
      <c r="F17" s="9">
        <v>323</v>
      </c>
      <c r="G17" s="9">
        <v>224</v>
      </c>
      <c r="H17" s="8">
        <v>547</v>
      </c>
      <c r="I17" s="9">
        <v>494</v>
      </c>
      <c r="J17" s="9">
        <v>270</v>
      </c>
      <c r="K17" s="8">
        <v>764</v>
      </c>
      <c r="L17" s="9">
        <v>187</v>
      </c>
      <c r="M17" s="9">
        <v>223</v>
      </c>
      <c r="N17" s="9">
        <v>165</v>
      </c>
      <c r="O17" s="9">
        <v>238</v>
      </c>
      <c r="P17" s="8">
        <v>403</v>
      </c>
      <c r="Q17" s="4"/>
      <c r="R17" s="18" t="str">
        <f t="shared" si="0"/>
        <v xml:space="preserve">   w tym na pracę subsydiowaną</v>
      </c>
      <c r="S17" s="8">
        <v>146</v>
      </c>
      <c r="T17" s="9">
        <v>107</v>
      </c>
      <c r="U17" s="9">
        <v>334</v>
      </c>
      <c r="V17" s="9">
        <v>121</v>
      </c>
      <c r="W17" s="9">
        <v>761</v>
      </c>
      <c r="X17" s="9">
        <v>238</v>
      </c>
      <c r="Y17" s="9">
        <v>192</v>
      </c>
      <c r="Z17" s="9">
        <v>274</v>
      </c>
      <c r="AA17" s="9">
        <v>130</v>
      </c>
      <c r="AB17" s="9">
        <v>234</v>
      </c>
      <c r="AC17" s="9">
        <v>295</v>
      </c>
      <c r="AD17" s="9">
        <v>270</v>
      </c>
      <c r="AE17" s="9">
        <v>231</v>
      </c>
      <c r="AF17" s="9">
        <v>66</v>
      </c>
      <c r="AG17" s="9">
        <v>256</v>
      </c>
    </row>
    <row r="18" spans="1:33" s="6" customFormat="1" ht="30" customHeight="1">
      <c r="A18" s="4" t="s">
        <v>193</v>
      </c>
      <c r="B18" s="18" t="s">
        <v>180</v>
      </c>
      <c r="C18" s="10">
        <v>4594</v>
      </c>
      <c r="D18" s="8">
        <v>3885</v>
      </c>
      <c r="E18" s="11">
        <v>709</v>
      </c>
      <c r="F18" s="9">
        <v>714</v>
      </c>
      <c r="G18" s="9">
        <v>205</v>
      </c>
      <c r="H18" s="8">
        <v>919</v>
      </c>
      <c r="I18" s="9">
        <v>96</v>
      </c>
      <c r="J18" s="9">
        <v>26</v>
      </c>
      <c r="K18" s="8">
        <v>122</v>
      </c>
      <c r="L18" s="9">
        <v>639</v>
      </c>
      <c r="M18" s="9">
        <v>218</v>
      </c>
      <c r="N18" s="9">
        <v>285</v>
      </c>
      <c r="O18" s="9">
        <v>197</v>
      </c>
      <c r="P18" s="8">
        <v>482</v>
      </c>
      <c r="Q18" s="4" t="str">
        <f>A18</f>
        <v>2c.</v>
      </c>
      <c r="R18" s="18" t="str">
        <f t="shared" si="0"/>
        <v>- aktualne w końcu miesiąca</v>
      </c>
      <c r="S18" s="8">
        <v>80</v>
      </c>
      <c r="T18" s="9">
        <v>172</v>
      </c>
      <c r="U18" s="9">
        <v>115</v>
      </c>
      <c r="V18" s="9">
        <v>89</v>
      </c>
      <c r="W18" s="9">
        <v>261</v>
      </c>
      <c r="X18" s="9">
        <v>189</v>
      </c>
      <c r="Y18" s="9">
        <v>121</v>
      </c>
      <c r="Z18" s="9">
        <v>177</v>
      </c>
      <c r="AA18" s="9">
        <v>152</v>
      </c>
      <c r="AB18" s="9">
        <v>113</v>
      </c>
      <c r="AC18" s="9">
        <v>53</v>
      </c>
      <c r="AD18" s="9">
        <v>288</v>
      </c>
      <c r="AE18" s="9">
        <v>83</v>
      </c>
      <c r="AF18" s="9">
        <v>135</v>
      </c>
      <c r="AG18" s="9">
        <v>186</v>
      </c>
    </row>
    <row r="19" spans="1:33" s="6" customFormat="1" ht="30" customHeight="1">
      <c r="A19" s="5"/>
      <c r="B19" s="19" t="s">
        <v>181</v>
      </c>
      <c r="C19" s="10">
        <v>826</v>
      </c>
      <c r="D19" s="8">
        <v>693</v>
      </c>
      <c r="E19" s="11">
        <v>133</v>
      </c>
      <c r="F19" s="9">
        <v>45</v>
      </c>
      <c r="G19" s="9">
        <v>25</v>
      </c>
      <c r="H19" s="8">
        <v>70</v>
      </c>
      <c r="I19" s="9">
        <v>9</v>
      </c>
      <c r="J19" s="9">
        <v>2</v>
      </c>
      <c r="K19" s="8">
        <v>11</v>
      </c>
      <c r="L19" s="9">
        <v>98</v>
      </c>
      <c r="M19" s="9">
        <v>43</v>
      </c>
      <c r="N19" s="9">
        <v>91</v>
      </c>
      <c r="O19" s="9">
        <v>53</v>
      </c>
      <c r="P19" s="8">
        <v>144</v>
      </c>
      <c r="Q19" s="5"/>
      <c r="R19" s="18" t="str">
        <f t="shared" si="0"/>
        <v xml:space="preserve">   w tym niewykorzystane dłużej niż 30 dni</v>
      </c>
      <c r="S19" s="8">
        <v>6</v>
      </c>
      <c r="T19" s="9">
        <v>57</v>
      </c>
      <c r="U19" s="9">
        <v>20</v>
      </c>
      <c r="V19" s="9">
        <v>1</v>
      </c>
      <c r="W19" s="9">
        <v>63</v>
      </c>
      <c r="X19" s="9">
        <v>0</v>
      </c>
      <c r="Y19" s="9">
        <v>15</v>
      </c>
      <c r="Z19" s="9">
        <v>30</v>
      </c>
      <c r="AA19" s="9">
        <v>11</v>
      </c>
      <c r="AB19" s="9">
        <v>2</v>
      </c>
      <c r="AC19" s="9">
        <v>0</v>
      </c>
      <c r="AD19" s="9">
        <v>188</v>
      </c>
      <c r="AE19" s="9">
        <v>5</v>
      </c>
      <c r="AF19" s="9">
        <v>11</v>
      </c>
      <c r="AG19" s="9">
        <v>51</v>
      </c>
    </row>
    <row r="20" spans="1:33" s="6" customFormat="1" ht="30" customHeight="1">
      <c r="A20" s="3" t="s">
        <v>19</v>
      </c>
      <c r="B20" s="38" t="s">
        <v>183</v>
      </c>
      <c r="C20" s="39">
        <v>2197</v>
      </c>
      <c r="D20" s="8">
        <v>3318</v>
      </c>
      <c r="E20" s="41">
        <v>-1121</v>
      </c>
      <c r="F20" s="42">
        <v>163</v>
      </c>
      <c r="G20" s="42">
        <v>58</v>
      </c>
      <c r="H20" s="40">
        <v>221</v>
      </c>
      <c r="I20" s="42">
        <v>74</v>
      </c>
      <c r="J20" s="42">
        <v>22</v>
      </c>
      <c r="K20" s="40">
        <v>96</v>
      </c>
      <c r="L20" s="42">
        <v>43</v>
      </c>
      <c r="M20" s="42">
        <v>114</v>
      </c>
      <c r="N20" s="42">
        <v>77</v>
      </c>
      <c r="O20" s="42">
        <v>114</v>
      </c>
      <c r="P20" s="40">
        <v>191</v>
      </c>
      <c r="Q20" s="3" t="str">
        <f>A20</f>
        <v>3.</v>
      </c>
      <c r="R20" s="38" t="str">
        <f t="shared" si="0"/>
        <v>Miejsca aktywizacj zawodowej ogółem zgłoszone w miesiącu</v>
      </c>
      <c r="S20" s="40">
        <v>86</v>
      </c>
      <c r="T20" s="42">
        <v>70</v>
      </c>
      <c r="U20" s="42">
        <v>45</v>
      </c>
      <c r="V20" s="42">
        <v>43</v>
      </c>
      <c r="W20" s="42">
        <v>389</v>
      </c>
      <c r="X20" s="42">
        <v>171</v>
      </c>
      <c r="Y20" s="42">
        <v>53</v>
      </c>
      <c r="Z20" s="42">
        <v>44</v>
      </c>
      <c r="AA20" s="42">
        <v>127</v>
      </c>
      <c r="AB20" s="42">
        <v>35</v>
      </c>
      <c r="AC20" s="42">
        <v>74</v>
      </c>
      <c r="AD20" s="42">
        <v>247</v>
      </c>
      <c r="AE20" s="42">
        <v>40</v>
      </c>
      <c r="AF20" s="42">
        <v>7</v>
      </c>
      <c r="AG20" s="42">
        <v>101</v>
      </c>
    </row>
    <row r="21" spans="1:33" s="6" customFormat="1" ht="30" customHeight="1">
      <c r="A21" s="4"/>
      <c r="B21" s="19" t="s">
        <v>179</v>
      </c>
      <c r="C21" s="10">
        <v>9717</v>
      </c>
      <c r="D21" s="8">
        <v>7520</v>
      </c>
      <c r="E21" s="11">
        <v>2197</v>
      </c>
      <c r="F21" s="9">
        <v>628</v>
      </c>
      <c r="G21" s="9">
        <v>279</v>
      </c>
      <c r="H21" s="8">
        <v>907</v>
      </c>
      <c r="I21" s="9">
        <v>357</v>
      </c>
      <c r="J21" s="9">
        <v>145</v>
      </c>
      <c r="K21" s="8">
        <v>502</v>
      </c>
      <c r="L21" s="9">
        <v>591</v>
      </c>
      <c r="M21" s="9">
        <v>845</v>
      </c>
      <c r="N21" s="9">
        <v>499</v>
      </c>
      <c r="O21" s="9">
        <v>480</v>
      </c>
      <c r="P21" s="8">
        <v>979</v>
      </c>
      <c r="Q21" s="4"/>
      <c r="R21" s="18" t="str">
        <f t="shared" si="0"/>
        <v>- zgłoszone od 01.01.</v>
      </c>
      <c r="S21" s="8">
        <v>363</v>
      </c>
      <c r="T21" s="9">
        <v>411</v>
      </c>
      <c r="U21" s="9">
        <v>319</v>
      </c>
      <c r="V21" s="9">
        <v>424</v>
      </c>
      <c r="W21" s="9">
        <v>862</v>
      </c>
      <c r="X21" s="9">
        <v>866</v>
      </c>
      <c r="Y21" s="9">
        <v>253</v>
      </c>
      <c r="Z21" s="9">
        <v>441</v>
      </c>
      <c r="AA21" s="9">
        <v>425</v>
      </c>
      <c r="AB21" s="9">
        <v>233</v>
      </c>
      <c r="AC21" s="9">
        <v>358</v>
      </c>
      <c r="AD21" s="9">
        <v>374</v>
      </c>
      <c r="AE21" s="9">
        <v>179</v>
      </c>
      <c r="AF21" s="9">
        <v>125</v>
      </c>
      <c r="AG21" s="9">
        <v>260</v>
      </c>
    </row>
    <row r="22" spans="1:33" s="6" customFormat="1" ht="30" customHeight="1">
      <c r="A22" s="4"/>
      <c r="B22" s="18" t="s">
        <v>180</v>
      </c>
      <c r="C22" s="10">
        <v>1082</v>
      </c>
      <c r="D22" s="8">
        <v>1629</v>
      </c>
      <c r="E22" s="11">
        <v>-547</v>
      </c>
      <c r="F22" s="9">
        <v>159</v>
      </c>
      <c r="G22" s="9">
        <v>53</v>
      </c>
      <c r="H22" s="8">
        <v>212</v>
      </c>
      <c r="I22" s="9">
        <v>32</v>
      </c>
      <c r="J22" s="9">
        <v>11</v>
      </c>
      <c r="K22" s="8">
        <v>43</v>
      </c>
      <c r="L22" s="9">
        <v>29</v>
      </c>
      <c r="M22" s="9">
        <v>121</v>
      </c>
      <c r="N22" s="9">
        <v>33</v>
      </c>
      <c r="O22" s="9">
        <v>20</v>
      </c>
      <c r="P22" s="8">
        <v>53</v>
      </c>
      <c r="Q22" s="4"/>
      <c r="R22" s="18" t="str">
        <f t="shared" si="0"/>
        <v>- aktualne w końcu miesiąca</v>
      </c>
      <c r="S22" s="8">
        <v>35</v>
      </c>
      <c r="T22" s="9">
        <v>36</v>
      </c>
      <c r="U22" s="9">
        <v>15</v>
      </c>
      <c r="V22" s="9">
        <v>14</v>
      </c>
      <c r="W22" s="9">
        <v>28</v>
      </c>
      <c r="X22" s="9">
        <v>85</v>
      </c>
      <c r="Y22" s="9">
        <v>25</v>
      </c>
      <c r="Z22" s="9">
        <v>63</v>
      </c>
      <c r="AA22" s="9">
        <v>47</v>
      </c>
      <c r="AB22" s="9">
        <v>31</v>
      </c>
      <c r="AC22" s="9">
        <v>41</v>
      </c>
      <c r="AD22" s="9">
        <v>147</v>
      </c>
      <c r="AE22" s="9">
        <v>3</v>
      </c>
      <c r="AF22" s="9">
        <v>0</v>
      </c>
      <c r="AG22" s="9">
        <v>54</v>
      </c>
    </row>
    <row r="23" spans="1:33" s="6" customFormat="1" ht="30" customHeight="1">
      <c r="A23" s="4" t="s">
        <v>103</v>
      </c>
      <c r="B23" s="52" t="s">
        <v>184</v>
      </c>
      <c r="C23" s="39">
        <v>1806</v>
      </c>
      <c r="D23" s="8">
        <v>2508</v>
      </c>
      <c r="E23" s="41">
        <v>-702</v>
      </c>
      <c r="F23" s="42">
        <v>163</v>
      </c>
      <c r="G23" s="42">
        <v>41</v>
      </c>
      <c r="H23" s="40">
        <v>204</v>
      </c>
      <c r="I23" s="42">
        <v>74</v>
      </c>
      <c r="J23" s="42">
        <v>22</v>
      </c>
      <c r="K23" s="40">
        <v>96</v>
      </c>
      <c r="L23" s="42">
        <v>40</v>
      </c>
      <c r="M23" s="42">
        <v>110</v>
      </c>
      <c r="N23" s="42">
        <v>68</v>
      </c>
      <c r="O23" s="42">
        <v>36</v>
      </c>
      <c r="P23" s="40">
        <v>104</v>
      </c>
      <c r="Q23" s="4" t="str">
        <f>A23</f>
        <v>3a.</v>
      </c>
      <c r="R23" s="38" t="str">
        <f t="shared" si="0"/>
        <v>miejsca stażu zgłoszone w miesiącu</v>
      </c>
      <c r="S23" s="40">
        <v>46</v>
      </c>
      <c r="T23" s="42">
        <v>67</v>
      </c>
      <c r="U23" s="42">
        <v>36</v>
      </c>
      <c r="V23" s="42">
        <v>42</v>
      </c>
      <c r="W23" s="42">
        <v>339</v>
      </c>
      <c r="X23" s="42">
        <v>139</v>
      </c>
      <c r="Y23" s="42">
        <v>52</v>
      </c>
      <c r="Z23" s="42">
        <v>13</v>
      </c>
      <c r="AA23" s="42">
        <v>92</v>
      </c>
      <c r="AB23" s="42">
        <v>30</v>
      </c>
      <c r="AC23" s="42">
        <v>65</v>
      </c>
      <c r="AD23" s="42">
        <v>197</v>
      </c>
      <c r="AE23" s="42">
        <v>26</v>
      </c>
      <c r="AF23" s="42">
        <v>7</v>
      </c>
      <c r="AG23" s="42">
        <v>101</v>
      </c>
    </row>
    <row r="24" spans="1:33" s="6" customFormat="1" ht="30" customHeight="1">
      <c r="A24" s="4"/>
      <c r="B24" s="18" t="s">
        <v>179</v>
      </c>
      <c r="C24" s="10">
        <v>7363</v>
      </c>
      <c r="D24" s="8">
        <v>5557</v>
      </c>
      <c r="E24" s="11">
        <v>1806</v>
      </c>
      <c r="F24" s="9">
        <v>628</v>
      </c>
      <c r="G24" s="9">
        <v>162</v>
      </c>
      <c r="H24" s="8">
        <v>790</v>
      </c>
      <c r="I24" s="9">
        <v>337</v>
      </c>
      <c r="J24" s="9">
        <v>123</v>
      </c>
      <c r="K24" s="8">
        <v>460</v>
      </c>
      <c r="L24" s="9">
        <v>404</v>
      </c>
      <c r="M24" s="9">
        <v>787</v>
      </c>
      <c r="N24" s="9">
        <v>411</v>
      </c>
      <c r="O24" s="9">
        <v>199</v>
      </c>
      <c r="P24" s="178">
        <v>610</v>
      </c>
      <c r="Q24" s="4"/>
      <c r="R24" s="18" t="str">
        <f t="shared" si="0"/>
        <v>- zgłoszone od 01.01.</v>
      </c>
      <c r="S24" s="8">
        <v>298</v>
      </c>
      <c r="T24" s="9">
        <v>339</v>
      </c>
      <c r="U24" s="9">
        <v>292</v>
      </c>
      <c r="V24" s="9">
        <v>263</v>
      </c>
      <c r="W24" s="9">
        <v>734</v>
      </c>
      <c r="X24" s="9">
        <v>500</v>
      </c>
      <c r="Y24" s="9">
        <v>186</v>
      </c>
      <c r="Z24" s="9">
        <v>350</v>
      </c>
      <c r="AA24" s="9">
        <v>344</v>
      </c>
      <c r="AB24" s="9">
        <v>129</v>
      </c>
      <c r="AC24" s="9">
        <v>246</v>
      </c>
      <c r="AD24" s="9">
        <v>233</v>
      </c>
      <c r="AE24" s="9">
        <v>161</v>
      </c>
      <c r="AF24" s="9">
        <v>32</v>
      </c>
      <c r="AG24" s="9">
        <v>205</v>
      </c>
    </row>
    <row r="25" spans="1:33" s="6" customFormat="1" ht="30" customHeight="1">
      <c r="A25" s="4"/>
      <c r="B25" s="19" t="s">
        <v>180</v>
      </c>
      <c r="C25" s="10">
        <v>941</v>
      </c>
      <c r="D25" s="8">
        <v>1285</v>
      </c>
      <c r="E25" s="11">
        <v>-344</v>
      </c>
      <c r="F25" s="9">
        <v>159</v>
      </c>
      <c r="G25" s="9">
        <v>34</v>
      </c>
      <c r="H25" s="8">
        <v>193</v>
      </c>
      <c r="I25" s="9">
        <v>32</v>
      </c>
      <c r="J25" s="9">
        <v>11</v>
      </c>
      <c r="K25" s="8">
        <v>43</v>
      </c>
      <c r="L25" s="9">
        <v>28</v>
      </c>
      <c r="M25" s="9">
        <v>118</v>
      </c>
      <c r="N25" s="9">
        <v>33</v>
      </c>
      <c r="O25" s="9">
        <v>3</v>
      </c>
      <c r="P25" s="8">
        <v>36</v>
      </c>
      <c r="Q25" s="4"/>
      <c r="R25" s="18" t="str">
        <f t="shared" si="0"/>
        <v>- aktualne w końcu miesiąca</v>
      </c>
      <c r="S25" s="8">
        <v>25</v>
      </c>
      <c r="T25" s="9">
        <v>34</v>
      </c>
      <c r="U25" s="9">
        <v>15</v>
      </c>
      <c r="V25" s="9">
        <v>14</v>
      </c>
      <c r="W25" s="9">
        <v>28</v>
      </c>
      <c r="X25" s="9">
        <v>56</v>
      </c>
      <c r="Y25" s="9">
        <v>25</v>
      </c>
      <c r="Z25" s="9">
        <v>50</v>
      </c>
      <c r="AA25" s="9">
        <v>9</v>
      </c>
      <c r="AB25" s="9">
        <v>30</v>
      </c>
      <c r="AC25" s="9">
        <v>35</v>
      </c>
      <c r="AD25" s="9">
        <v>147</v>
      </c>
      <c r="AE25" s="9">
        <v>1</v>
      </c>
      <c r="AF25" s="9">
        <v>0</v>
      </c>
      <c r="AG25" s="9">
        <v>54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3</v>
      </c>
      <c r="E26" s="41">
        <v>-3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tr">
        <f>A26</f>
        <v>3b.</v>
      </c>
      <c r="R26" s="38" t="str">
        <f t="shared" si="0"/>
        <v>miejsca przygotowania zawodowego dorosłych zgłoszone w m-cu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3</v>
      </c>
      <c r="D27" s="8">
        <v>3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1</v>
      </c>
      <c r="O27" s="9">
        <v>2</v>
      </c>
      <c r="P27" s="8">
        <v>3</v>
      </c>
      <c r="Q27" s="4"/>
      <c r="R27" s="18" t="str">
        <f t="shared" si="0"/>
        <v>- zgłoszone od 01.01.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tr">
        <f t="shared" si="0"/>
        <v>- aktualne w końcu miesiąca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391</v>
      </c>
      <c r="D29" s="8">
        <v>807</v>
      </c>
      <c r="E29" s="41">
        <v>-416</v>
      </c>
      <c r="F29" s="42">
        <v>0</v>
      </c>
      <c r="G29" s="42">
        <v>17</v>
      </c>
      <c r="H29" s="40">
        <v>17</v>
      </c>
      <c r="I29" s="42">
        <v>0</v>
      </c>
      <c r="J29" s="42">
        <v>0</v>
      </c>
      <c r="K29" s="40">
        <v>0</v>
      </c>
      <c r="L29" s="42">
        <v>3</v>
      </c>
      <c r="M29" s="42">
        <v>4</v>
      </c>
      <c r="N29" s="42">
        <v>9</v>
      </c>
      <c r="O29" s="42">
        <v>78</v>
      </c>
      <c r="P29" s="40">
        <v>87</v>
      </c>
      <c r="Q29" s="4" t="str">
        <f>A29</f>
        <v>3c.</v>
      </c>
      <c r="R29" s="38" t="str">
        <f t="shared" si="0"/>
        <v>miejsca prac społecznie użytecznych zgłoszone w miesiącu</v>
      </c>
      <c r="S29" s="40">
        <v>40</v>
      </c>
      <c r="T29" s="42">
        <v>3</v>
      </c>
      <c r="U29" s="42">
        <v>9</v>
      </c>
      <c r="V29" s="42">
        <v>1</v>
      </c>
      <c r="W29" s="42">
        <v>50</v>
      </c>
      <c r="X29" s="42">
        <v>32</v>
      </c>
      <c r="Y29" s="42">
        <v>1</v>
      </c>
      <c r="Z29" s="42">
        <v>31</v>
      </c>
      <c r="AA29" s="42">
        <v>35</v>
      </c>
      <c r="AB29" s="42">
        <v>5</v>
      </c>
      <c r="AC29" s="42">
        <v>9</v>
      </c>
      <c r="AD29" s="42">
        <v>50</v>
      </c>
      <c r="AE29" s="42">
        <v>14</v>
      </c>
      <c r="AF29" s="42">
        <v>0</v>
      </c>
      <c r="AG29" s="42">
        <v>0</v>
      </c>
    </row>
    <row r="30" spans="1:33" s="6" customFormat="1" ht="30" customHeight="1">
      <c r="A30" s="4"/>
      <c r="B30" s="63" t="s">
        <v>179</v>
      </c>
      <c r="C30" s="10">
        <v>2351</v>
      </c>
      <c r="D30" s="8">
        <v>1960</v>
      </c>
      <c r="E30" s="11">
        <v>391</v>
      </c>
      <c r="F30" s="9">
        <v>0</v>
      </c>
      <c r="G30" s="9">
        <v>117</v>
      </c>
      <c r="H30" s="8">
        <v>117</v>
      </c>
      <c r="I30" s="9">
        <v>20</v>
      </c>
      <c r="J30" s="9">
        <v>22</v>
      </c>
      <c r="K30" s="8">
        <v>42</v>
      </c>
      <c r="L30" s="9">
        <v>187</v>
      </c>
      <c r="M30" s="9">
        <v>58</v>
      </c>
      <c r="N30" s="9">
        <v>87</v>
      </c>
      <c r="O30" s="9">
        <v>279</v>
      </c>
      <c r="P30" s="8">
        <v>366</v>
      </c>
      <c r="Q30" s="4"/>
      <c r="R30" s="18" t="str">
        <f t="shared" si="0"/>
        <v>- zgłoszone od 01.01.</v>
      </c>
      <c r="S30" s="8">
        <v>65</v>
      </c>
      <c r="T30" s="9">
        <v>72</v>
      </c>
      <c r="U30" s="9">
        <v>27</v>
      </c>
      <c r="V30" s="9">
        <v>161</v>
      </c>
      <c r="W30" s="9">
        <v>128</v>
      </c>
      <c r="X30" s="9">
        <v>366</v>
      </c>
      <c r="Y30" s="9">
        <v>67</v>
      </c>
      <c r="Z30" s="9">
        <v>91</v>
      </c>
      <c r="AA30" s="9">
        <v>81</v>
      </c>
      <c r="AB30" s="9">
        <v>104</v>
      </c>
      <c r="AC30" s="9">
        <v>112</v>
      </c>
      <c r="AD30" s="9">
        <v>141</v>
      </c>
      <c r="AE30" s="9">
        <v>18</v>
      </c>
      <c r="AF30" s="9">
        <v>93</v>
      </c>
      <c r="AG30" s="9">
        <v>55</v>
      </c>
    </row>
    <row r="31" spans="1:33" s="6" customFormat="1" ht="30" customHeight="1">
      <c r="A31" s="5"/>
      <c r="B31" s="63" t="s">
        <v>180</v>
      </c>
      <c r="C31" s="10">
        <v>141</v>
      </c>
      <c r="D31" s="8">
        <v>344</v>
      </c>
      <c r="E31" s="11">
        <v>-203</v>
      </c>
      <c r="F31" s="9">
        <v>0</v>
      </c>
      <c r="G31" s="9">
        <v>19</v>
      </c>
      <c r="H31" s="8">
        <v>19</v>
      </c>
      <c r="I31" s="9">
        <v>0</v>
      </c>
      <c r="J31" s="9">
        <v>0</v>
      </c>
      <c r="K31" s="8">
        <v>0</v>
      </c>
      <c r="L31" s="9">
        <v>1</v>
      </c>
      <c r="M31" s="9">
        <v>3</v>
      </c>
      <c r="N31" s="9">
        <v>0</v>
      </c>
      <c r="O31" s="9">
        <v>17</v>
      </c>
      <c r="P31" s="8">
        <v>17</v>
      </c>
      <c r="Q31" s="5"/>
      <c r="R31" s="18" t="str">
        <f t="shared" si="0"/>
        <v>- aktualne w końcu miesiąca</v>
      </c>
      <c r="S31" s="8">
        <v>10</v>
      </c>
      <c r="T31" s="9">
        <v>2</v>
      </c>
      <c r="U31" s="9">
        <v>0</v>
      </c>
      <c r="V31" s="9">
        <v>0</v>
      </c>
      <c r="W31" s="9">
        <v>0</v>
      </c>
      <c r="X31" s="9">
        <v>29</v>
      </c>
      <c r="Y31" s="9">
        <v>0</v>
      </c>
      <c r="Z31" s="9">
        <v>13</v>
      </c>
      <c r="AA31" s="9">
        <v>38</v>
      </c>
      <c r="AB31" s="9">
        <v>1</v>
      </c>
      <c r="AC31" s="9">
        <v>6</v>
      </c>
      <c r="AD31" s="9">
        <v>0</v>
      </c>
      <c r="AE31" s="9">
        <v>2</v>
      </c>
      <c r="AF31" s="9">
        <v>0</v>
      </c>
      <c r="AG31" s="9">
        <v>0</v>
      </c>
    </row>
    <row r="32" spans="1:33" s="6" customFormat="1" ht="56.25">
      <c r="A32" s="62" t="s">
        <v>22</v>
      </c>
      <c r="B32" s="61" t="s">
        <v>187</v>
      </c>
      <c r="C32" s="39">
        <v>1</v>
      </c>
      <c r="D32" s="8">
        <v>11</v>
      </c>
      <c r="E32" s="41">
        <v>-10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tr">
        <f>A32</f>
        <v>4.</v>
      </c>
      <c r="R32" s="38" t="str">
        <f t="shared" si="0"/>
        <v>Miejsca pracy i miejsca aktywizacji zawodowe dla osób w okresie do 12 m-cy od dnia ukończenia nauki zgłoszone w miesiącu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1</v>
      </c>
    </row>
    <row r="33" spans="1:33" s="6" customFormat="1" ht="30.75" customHeight="1">
      <c r="A33" s="4"/>
      <c r="B33" s="19" t="s">
        <v>179</v>
      </c>
      <c r="C33" s="10">
        <v>17</v>
      </c>
      <c r="D33" s="8">
        <v>16</v>
      </c>
      <c r="E33" s="11">
        <v>1</v>
      </c>
      <c r="F33" s="9">
        <v>0</v>
      </c>
      <c r="G33" s="9">
        <v>0</v>
      </c>
      <c r="H33" s="8">
        <v>0</v>
      </c>
      <c r="I33" s="9">
        <v>2</v>
      </c>
      <c r="J33" s="9">
        <v>0</v>
      </c>
      <c r="K33" s="8">
        <v>2</v>
      </c>
      <c r="L33" s="9">
        <v>10</v>
      </c>
      <c r="M33" s="9">
        <v>0</v>
      </c>
      <c r="N33" s="9">
        <v>0</v>
      </c>
      <c r="O33" s="9">
        <v>2</v>
      </c>
      <c r="P33" s="8">
        <v>2</v>
      </c>
      <c r="Q33" s="4"/>
      <c r="R33" s="18" t="str">
        <f t="shared" si="0"/>
        <v>- zgłoszone od 01.01.</v>
      </c>
      <c r="S33" s="8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1</v>
      </c>
      <c r="AB33" s="9">
        <v>0</v>
      </c>
      <c r="AC33" s="9">
        <v>0</v>
      </c>
      <c r="AD33" s="9">
        <v>1</v>
      </c>
      <c r="AE33" s="9">
        <v>0</v>
      </c>
      <c r="AF33" s="9">
        <v>0</v>
      </c>
      <c r="AG33" s="9">
        <v>1</v>
      </c>
    </row>
    <row r="34" spans="1:33" s="54" customFormat="1" ht="30" customHeight="1" thickBot="1">
      <c r="A34" s="56"/>
      <c r="B34" s="19" t="s">
        <v>180</v>
      </c>
      <c r="C34" s="92">
        <v>1</v>
      </c>
      <c r="D34" s="93">
        <v>11</v>
      </c>
      <c r="E34" s="94">
        <v>-10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tr">
        <f t="shared" si="0"/>
        <v>- aktualne w końcu miesiąca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1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AH26" sqref="AH2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570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36. UCZESTNICTWO W DZIAŁANIACH REALIZOWANYCH W RAMACH PROJEKTÓW WSPÓŁFINANSOWANYCH Z EFS W KWIETNIU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0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254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54" t="str">
        <f>A6</f>
        <v>1.</v>
      </c>
      <c r="R6" s="64" t="str">
        <f>B6</f>
        <v>Osoby, które rozpoczęły udział w działaniach realizowanych w ramach projektów współfinansowanych z EFS ogółem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56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56"/>
      <c r="R7" s="18" t="str">
        <f t="shared" ref="R7:R26" si="0">B7</f>
        <v>- w miesiącu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56"/>
      <c r="B8" s="18" t="s">
        <v>194</v>
      </c>
      <c r="C8" s="10">
        <v>1794</v>
      </c>
      <c r="D8" s="8">
        <v>1833</v>
      </c>
      <c r="E8" s="27">
        <v>-39</v>
      </c>
      <c r="F8" s="9">
        <v>140</v>
      </c>
      <c r="G8" s="8">
        <v>52</v>
      </c>
      <c r="H8" s="8">
        <v>192</v>
      </c>
      <c r="I8" s="8">
        <v>57</v>
      </c>
      <c r="J8" s="8">
        <v>20</v>
      </c>
      <c r="K8" s="8">
        <v>77</v>
      </c>
      <c r="L8" s="8">
        <v>81</v>
      </c>
      <c r="M8" s="8">
        <v>192</v>
      </c>
      <c r="N8" s="8">
        <v>114</v>
      </c>
      <c r="O8" s="8">
        <v>108</v>
      </c>
      <c r="P8" s="8">
        <v>222</v>
      </c>
      <c r="Q8" s="256"/>
      <c r="R8" s="18" t="str">
        <f t="shared" si="0"/>
        <v xml:space="preserve">      razem</v>
      </c>
      <c r="S8" s="8">
        <v>37</v>
      </c>
      <c r="T8" s="8">
        <v>52</v>
      </c>
      <c r="U8" s="8">
        <v>51</v>
      </c>
      <c r="V8" s="8">
        <v>17</v>
      </c>
      <c r="W8" s="8">
        <v>251</v>
      </c>
      <c r="X8" s="8">
        <v>58</v>
      </c>
      <c r="Y8" s="8">
        <v>50</v>
      </c>
      <c r="Z8" s="8">
        <v>187</v>
      </c>
      <c r="AA8" s="8">
        <v>37</v>
      </c>
      <c r="AB8" s="8">
        <v>34</v>
      </c>
      <c r="AC8" s="8">
        <v>125</v>
      </c>
      <c r="AD8" s="8">
        <v>8</v>
      </c>
      <c r="AE8" s="8">
        <v>24</v>
      </c>
      <c r="AF8" s="8">
        <v>20</v>
      </c>
      <c r="AG8" s="8">
        <v>79</v>
      </c>
    </row>
    <row r="9" spans="1:33" s="157" customFormat="1" ht="30" customHeight="1">
      <c r="A9" s="256"/>
      <c r="B9" s="156" t="s">
        <v>195</v>
      </c>
      <c r="C9" s="10">
        <v>1000</v>
      </c>
      <c r="D9" s="8">
        <v>1129</v>
      </c>
      <c r="E9" s="27">
        <v>-129</v>
      </c>
      <c r="F9" s="9">
        <v>73</v>
      </c>
      <c r="G9" s="8">
        <v>32</v>
      </c>
      <c r="H9" s="8">
        <v>105</v>
      </c>
      <c r="I9" s="8">
        <v>35</v>
      </c>
      <c r="J9" s="8">
        <v>12</v>
      </c>
      <c r="K9" s="8">
        <v>47</v>
      </c>
      <c r="L9" s="8">
        <v>27</v>
      </c>
      <c r="M9" s="8">
        <v>107</v>
      </c>
      <c r="N9" s="8">
        <v>55</v>
      </c>
      <c r="O9" s="8">
        <v>60</v>
      </c>
      <c r="P9" s="8">
        <v>115</v>
      </c>
      <c r="Q9" s="256"/>
      <c r="R9" s="156" t="str">
        <f t="shared" si="0"/>
        <v xml:space="preserve">      kobiety</v>
      </c>
      <c r="S9" s="8">
        <v>19</v>
      </c>
      <c r="T9" s="8">
        <v>40</v>
      </c>
      <c r="U9" s="8">
        <v>31</v>
      </c>
      <c r="V9" s="8">
        <v>9</v>
      </c>
      <c r="W9" s="8">
        <v>168</v>
      </c>
      <c r="X9" s="8">
        <v>31</v>
      </c>
      <c r="Y9" s="8">
        <v>30</v>
      </c>
      <c r="Z9" s="8">
        <v>99</v>
      </c>
      <c r="AA9" s="8">
        <v>19</v>
      </c>
      <c r="AB9" s="8">
        <v>25</v>
      </c>
      <c r="AC9" s="8">
        <v>70</v>
      </c>
      <c r="AD9" s="8">
        <v>6</v>
      </c>
      <c r="AE9" s="8">
        <v>10</v>
      </c>
      <c r="AF9" s="8">
        <v>7</v>
      </c>
      <c r="AG9" s="8">
        <v>35</v>
      </c>
    </row>
    <row r="10" spans="1:33" s="6" customFormat="1" ht="30" customHeight="1">
      <c r="A10" s="256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56"/>
      <c r="R10" s="18" t="str">
        <f t="shared" si="0"/>
        <v>- od 1.01.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56"/>
      <c r="B11" s="19" t="s">
        <v>194</v>
      </c>
      <c r="C11" s="10">
        <v>4744</v>
      </c>
      <c r="D11" s="8">
        <v>2950</v>
      </c>
      <c r="E11" s="11">
        <v>1794</v>
      </c>
      <c r="F11" s="9">
        <v>396</v>
      </c>
      <c r="G11" s="8">
        <v>151</v>
      </c>
      <c r="H11" s="8">
        <v>547</v>
      </c>
      <c r="I11" s="8">
        <v>350</v>
      </c>
      <c r="J11" s="8">
        <v>102</v>
      </c>
      <c r="K11" s="8">
        <v>452</v>
      </c>
      <c r="L11" s="8">
        <v>299</v>
      </c>
      <c r="M11" s="8">
        <v>295</v>
      </c>
      <c r="N11" s="8">
        <v>375</v>
      </c>
      <c r="O11" s="8">
        <v>356</v>
      </c>
      <c r="P11" s="8">
        <v>731</v>
      </c>
      <c r="Q11" s="256"/>
      <c r="R11" s="18" t="str">
        <f t="shared" si="0"/>
        <v xml:space="preserve">      razem</v>
      </c>
      <c r="S11" s="8">
        <v>40</v>
      </c>
      <c r="T11" s="8">
        <v>140</v>
      </c>
      <c r="U11" s="8">
        <v>257</v>
      </c>
      <c r="V11" s="8">
        <v>152</v>
      </c>
      <c r="W11" s="8">
        <v>468</v>
      </c>
      <c r="X11" s="8">
        <v>128</v>
      </c>
      <c r="Y11" s="8">
        <v>171</v>
      </c>
      <c r="Z11" s="8">
        <v>187</v>
      </c>
      <c r="AA11" s="8">
        <v>248</v>
      </c>
      <c r="AB11" s="8">
        <v>111</v>
      </c>
      <c r="AC11" s="8">
        <v>196</v>
      </c>
      <c r="AD11" s="8">
        <v>8</v>
      </c>
      <c r="AE11" s="8">
        <v>164</v>
      </c>
      <c r="AF11" s="8">
        <v>71</v>
      </c>
      <c r="AG11" s="8">
        <v>79</v>
      </c>
    </row>
    <row r="12" spans="1:33" s="6" customFormat="1" ht="30" customHeight="1">
      <c r="A12" s="255"/>
      <c r="B12" s="18" t="s">
        <v>195</v>
      </c>
      <c r="C12" s="10">
        <v>2866</v>
      </c>
      <c r="D12" s="8">
        <v>1866</v>
      </c>
      <c r="E12" s="11">
        <v>1000</v>
      </c>
      <c r="F12" s="9">
        <v>234</v>
      </c>
      <c r="G12" s="8">
        <v>99</v>
      </c>
      <c r="H12" s="8">
        <v>333</v>
      </c>
      <c r="I12" s="8">
        <v>171</v>
      </c>
      <c r="J12" s="8">
        <v>59</v>
      </c>
      <c r="K12" s="8">
        <v>230</v>
      </c>
      <c r="L12" s="8">
        <v>169</v>
      </c>
      <c r="M12" s="8">
        <v>178</v>
      </c>
      <c r="N12" s="8">
        <v>205</v>
      </c>
      <c r="O12" s="8">
        <v>224</v>
      </c>
      <c r="P12" s="8">
        <v>429</v>
      </c>
      <c r="Q12" s="255"/>
      <c r="R12" s="18" t="str">
        <f t="shared" si="0"/>
        <v xml:space="preserve">      kobiety</v>
      </c>
      <c r="S12" s="8">
        <v>22</v>
      </c>
      <c r="T12" s="8">
        <v>109</v>
      </c>
      <c r="U12" s="8">
        <v>188</v>
      </c>
      <c r="V12" s="8">
        <v>96</v>
      </c>
      <c r="W12" s="8">
        <v>319</v>
      </c>
      <c r="X12" s="8">
        <v>74</v>
      </c>
      <c r="Y12" s="8">
        <v>100</v>
      </c>
      <c r="Z12" s="8">
        <v>99</v>
      </c>
      <c r="AA12" s="8">
        <v>151</v>
      </c>
      <c r="AB12" s="8">
        <v>82</v>
      </c>
      <c r="AC12" s="8">
        <v>107</v>
      </c>
      <c r="AD12" s="8">
        <v>6</v>
      </c>
      <c r="AE12" s="8">
        <v>97</v>
      </c>
      <c r="AF12" s="8">
        <v>42</v>
      </c>
      <c r="AG12" s="8">
        <v>35</v>
      </c>
    </row>
    <row r="13" spans="1:33" s="6" customFormat="1" ht="30" customHeight="1">
      <c r="A13" s="254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54" t="str">
        <f>A13</f>
        <v>1a.</v>
      </c>
      <c r="R13" s="64" t="str">
        <f t="shared" si="0"/>
        <v>w projektach pozakonkursowych realizowanych przez powiatowe urzędy pracy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56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56"/>
      <c r="R14" s="18" t="str">
        <f t="shared" si="0"/>
        <v>- w miesiącu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56"/>
      <c r="B15" s="19" t="s">
        <v>194</v>
      </c>
      <c r="C15" s="10">
        <v>1794</v>
      </c>
      <c r="D15" s="8">
        <v>1833</v>
      </c>
      <c r="E15" s="11">
        <v>-39</v>
      </c>
      <c r="F15" s="9">
        <v>140</v>
      </c>
      <c r="G15" s="8">
        <v>52</v>
      </c>
      <c r="H15" s="8">
        <v>192</v>
      </c>
      <c r="I15" s="8">
        <v>57</v>
      </c>
      <c r="J15" s="8">
        <v>20</v>
      </c>
      <c r="K15" s="8">
        <v>77</v>
      </c>
      <c r="L15" s="8">
        <v>81</v>
      </c>
      <c r="M15" s="8">
        <v>192</v>
      </c>
      <c r="N15" s="8">
        <v>114</v>
      </c>
      <c r="O15" s="8">
        <v>108</v>
      </c>
      <c r="P15" s="8">
        <v>222</v>
      </c>
      <c r="Q15" s="256"/>
      <c r="R15" s="18" t="str">
        <f t="shared" si="0"/>
        <v xml:space="preserve">      razem</v>
      </c>
      <c r="S15" s="8">
        <v>37</v>
      </c>
      <c r="T15" s="8">
        <v>52</v>
      </c>
      <c r="U15" s="8">
        <v>51</v>
      </c>
      <c r="V15" s="8">
        <v>17</v>
      </c>
      <c r="W15" s="8">
        <v>251</v>
      </c>
      <c r="X15" s="8">
        <v>58</v>
      </c>
      <c r="Y15" s="8">
        <v>50</v>
      </c>
      <c r="Z15" s="8">
        <v>187</v>
      </c>
      <c r="AA15" s="8">
        <v>37</v>
      </c>
      <c r="AB15" s="8">
        <v>34</v>
      </c>
      <c r="AC15" s="8">
        <v>125</v>
      </c>
      <c r="AD15" s="8">
        <v>8</v>
      </c>
      <c r="AE15" s="8">
        <v>24</v>
      </c>
      <c r="AF15" s="8">
        <v>20</v>
      </c>
      <c r="AG15" s="8">
        <v>79</v>
      </c>
    </row>
    <row r="16" spans="1:33" s="6" customFormat="1" ht="30" customHeight="1">
      <c r="A16" s="256"/>
      <c r="B16" s="19" t="s">
        <v>195</v>
      </c>
      <c r="C16" s="10">
        <v>1000</v>
      </c>
      <c r="D16" s="8">
        <v>1129</v>
      </c>
      <c r="E16" s="11">
        <v>-129</v>
      </c>
      <c r="F16" s="9">
        <v>73</v>
      </c>
      <c r="G16" s="8">
        <v>32</v>
      </c>
      <c r="H16" s="8">
        <v>105</v>
      </c>
      <c r="I16" s="8">
        <v>35</v>
      </c>
      <c r="J16" s="8">
        <v>12</v>
      </c>
      <c r="K16" s="8">
        <v>47</v>
      </c>
      <c r="L16" s="8">
        <v>27</v>
      </c>
      <c r="M16" s="8">
        <v>107</v>
      </c>
      <c r="N16" s="8">
        <v>55</v>
      </c>
      <c r="O16" s="8">
        <v>60</v>
      </c>
      <c r="P16" s="8">
        <v>115</v>
      </c>
      <c r="Q16" s="256"/>
      <c r="R16" s="18" t="str">
        <f t="shared" si="0"/>
        <v xml:space="preserve">      kobiety</v>
      </c>
      <c r="S16" s="8">
        <v>19</v>
      </c>
      <c r="T16" s="8">
        <v>40</v>
      </c>
      <c r="U16" s="8">
        <v>31</v>
      </c>
      <c r="V16" s="8">
        <v>9</v>
      </c>
      <c r="W16" s="8">
        <v>168</v>
      </c>
      <c r="X16" s="8">
        <v>31</v>
      </c>
      <c r="Y16" s="8">
        <v>30</v>
      </c>
      <c r="Z16" s="8">
        <v>99</v>
      </c>
      <c r="AA16" s="8">
        <v>19</v>
      </c>
      <c r="AB16" s="8">
        <v>25</v>
      </c>
      <c r="AC16" s="8">
        <v>70</v>
      </c>
      <c r="AD16" s="8">
        <v>6</v>
      </c>
      <c r="AE16" s="8">
        <v>10</v>
      </c>
      <c r="AF16" s="8">
        <v>7</v>
      </c>
      <c r="AG16" s="8">
        <v>35</v>
      </c>
    </row>
    <row r="17" spans="1:33" s="6" customFormat="1" ht="30" customHeight="1">
      <c r="A17" s="256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56"/>
      <c r="R17" s="18" t="str">
        <f t="shared" si="0"/>
        <v>- od 1.01.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56"/>
      <c r="B18" s="18" t="s">
        <v>194</v>
      </c>
      <c r="C18" s="10">
        <v>4744</v>
      </c>
      <c r="D18" s="8">
        <v>2950</v>
      </c>
      <c r="E18" s="11">
        <v>1794</v>
      </c>
      <c r="F18" s="9">
        <v>396</v>
      </c>
      <c r="G18" s="8">
        <v>151</v>
      </c>
      <c r="H18" s="8">
        <v>547</v>
      </c>
      <c r="I18" s="8">
        <v>350</v>
      </c>
      <c r="J18" s="8">
        <v>102</v>
      </c>
      <c r="K18" s="8">
        <v>452</v>
      </c>
      <c r="L18" s="8">
        <v>299</v>
      </c>
      <c r="M18" s="8">
        <v>295</v>
      </c>
      <c r="N18" s="8">
        <v>375</v>
      </c>
      <c r="O18" s="8">
        <v>356</v>
      </c>
      <c r="P18" s="8">
        <v>731</v>
      </c>
      <c r="Q18" s="256"/>
      <c r="R18" s="18" t="str">
        <f t="shared" si="0"/>
        <v xml:space="preserve">      razem</v>
      </c>
      <c r="S18" s="8">
        <v>40</v>
      </c>
      <c r="T18" s="8">
        <v>140</v>
      </c>
      <c r="U18" s="8">
        <v>257</v>
      </c>
      <c r="V18" s="8">
        <v>152</v>
      </c>
      <c r="W18" s="8">
        <v>468</v>
      </c>
      <c r="X18" s="8">
        <v>128</v>
      </c>
      <c r="Y18" s="8">
        <v>171</v>
      </c>
      <c r="Z18" s="8">
        <v>187</v>
      </c>
      <c r="AA18" s="8">
        <v>248</v>
      </c>
      <c r="AB18" s="8">
        <v>111</v>
      </c>
      <c r="AC18" s="8">
        <v>196</v>
      </c>
      <c r="AD18" s="8">
        <v>8</v>
      </c>
      <c r="AE18" s="8">
        <v>164</v>
      </c>
      <c r="AF18" s="8">
        <v>71</v>
      </c>
      <c r="AG18" s="8">
        <v>79</v>
      </c>
    </row>
    <row r="19" spans="1:33" s="6" customFormat="1" ht="30" customHeight="1">
      <c r="A19" s="255"/>
      <c r="B19" s="19" t="s">
        <v>195</v>
      </c>
      <c r="C19" s="10">
        <v>2866</v>
      </c>
      <c r="D19" s="8">
        <v>1866</v>
      </c>
      <c r="E19" s="11">
        <v>1000</v>
      </c>
      <c r="F19" s="9">
        <v>234</v>
      </c>
      <c r="G19" s="8">
        <v>99</v>
      </c>
      <c r="H19" s="8">
        <v>333</v>
      </c>
      <c r="I19" s="8">
        <v>171</v>
      </c>
      <c r="J19" s="8">
        <v>59</v>
      </c>
      <c r="K19" s="8">
        <v>230</v>
      </c>
      <c r="L19" s="8">
        <v>169</v>
      </c>
      <c r="M19" s="8">
        <v>178</v>
      </c>
      <c r="N19" s="8">
        <v>205</v>
      </c>
      <c r="O19" s="8">
        <v>224</v>
      </c>
      <c r="P19" s="8">
        <v>429</v>
      </c>
      <c r="Q19" s="255"/>
      <c r="R19" s="18" t="str">
        <f t="shared" si="0"/>
        <v xml:space="preserve">      kobiety</v>
      </c>
      <c r="S19" s="8">
        <v>22</v>
      </c>
      <c r="T19" s="8">
        <v>109</v>
      </c>
      <c r="U19" s="8">
        <v>188</v>
      </c>
      <c r="V19" s="8">
        <v>96</v>
      </c>
      <c r="W19" s="8">
        <v>319</v>
      </c>
      <c r="X19" s="8">
        <v>74</v>
      </c>
      <c r="Y19" s="8">
        <v>100</v>
      </c>
      <c r="Z19" s="8">
        <v>99</v>
      </c>
      <c r="AA19" s="8">
        <v>151</v>
      </c>
      <c r="AB19" s="8">
        <v>82</v>
      </c>
      <c r="AC19" s="8">
        <v>107</v>
      </c>
      <c r="AD19" s="8">
        <v>6</v>
      </c>
      <c r="AE19" s="8">
        <v>97</v>
      </c>
      <c r="AF19" s="8">
        <v>42</v>
      </c>
      <c r="AG19" s="8">
        <v>35</v>
      </c>
    </row>
    <row r="20" spans="1:33" s="6" customFormat="1" ht="30" customHeight="1">
      <c r="A20" s="254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54" t="str">
        <f>A20</f>
        <v>1b.</v>
      </c>
      <c r="R20" s="64" t="str">
        <f t="shared" si="0"/>
        <v>w projektach konkursowych realizowanych przez powiatowe urzędy pracy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56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6"/>
      <c r="R21" s="18" t="str">
        <f t="shared" si="0"/>
        <v>- w miesiącu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56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56"/>
      <c r="R22" s="18" t="str">
        <f t="shared" si="0"/>
        <v xml:space="preserve">      razem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56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6"/>
      <c r="R23" s="18" t="str">
        <f t="shared" si="0"/>
        <v xml:space="preserve">      kobiety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56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8"/>
      <c r="Q24" s="256"/>
      <c r="R24" s="18" t="str">
        <f t="shared" si="0"/>
        <v>- od 1.01.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56"/>
      <c r="B25" s="19" t="s">
        <v>194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56"/>
      <c r="R25" s="18" t="str">
        <f t="shared" si="0"/>
        <v xml:space="preserve">      razem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55"/>
      <c r="B26" s="18" t="s">
        <v>195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55"/>
      <c r="R26" s="18" t="str">
        <f t="shared" si="0"/>
        <v xml:space="preserve">      kobiety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AG13" sqref="AG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569</v>
      </c>
      <c r="B1" s="261"/>
      <c r="C1" s="261"/>
      <c r="D1" s="261"/>
      <c r="E1" s="261"/>
      <c r="F1" s="261"/>
      <c r="G1" s="261"/>
      <c r="H1" s="261"/>
      <c r="I1" s="261"/>
      <c r="J1" s="36" t="s">
        <v>473</v>
      </c>
      <c r="K1" s="24"/>
      <c r="L1" s="24"/>
      <c r="M1" s="24"/>
      <c r="N1" s="24"/>
      <c r="O1" s="24"/>
      <c r="P1" s="24"/>
      <c r="Q1" s="261" t="str">
        <f>A1</f>
        <v>TABELA 37. BEZROBOTNI, DLA KTÓRYCH USTALONO PROFIL POMOCY W KWIETNIU</v>
      </c>
      <c r="R1" s="261"/>
      <c r="S1" s="261"/>
      <c r="T1" s="261"/>
      <c r="U1" s="261"/>
      <c r="V1" s="261"/>
      <c r="W1" s="261"/>
      <c r="X1" s="261"/>
      <c r="Y1" s="261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2.1" customHeight="1">
      <c r="A6" s="273" t="s">
        <v>12</v>
      </c>
      <c r="B6" s="38" t="s">
        <v>199</v>
      </c>
      <c r="C6" s="39">
        <v>12931</v>
      </c>
      <c r="D6" s="205">
        <v>14916</v>
      </c>
      <c r="E6" s="112">
        <v>-1985</v>
      </c>
      <c r="F6" s="42">
        <v>1194</v>
      </c>
      <c r="G6" s="40">
        <v>473</v>
      </c>
      <c r="H6" s="40">
        <v>1667</v>
      </c>
      <c r="I6" s="40">
        <v>669</v>
      </c>
      <c r="J6" s="40">
        <v>277</v>
      </c>
      <c r="K6" s="40">
        <v>946</v>
      </c>
      <c r="L6" s="40">
        <v>917</v>
      </c>
      <c r="M6" s="40">
        <v>668</v>
      </c>
      <c r="N6" s="40">
        <v>1015</v>
      </c>
      <c r="O6" s="40">
        <v>732</v>
      </c>
      <c r="P6" s="40">
        <v>1747</v>
      </c>
      <c r="Q6" s="273" t="str">
        <f>A6</f>
        <v>1.</v>
      </c>
      <c r="R6" s="38" t="str">
        <f>B6</f>
        <v>Bezrobotni, dla których ustalono profil pomocy w miesiącu</v>
      </c>
      <c r="S6" s="40">
        <v>436</v>
      </c>
      <c r="T6" s="40">
        <v>447</v>
      </c>
      <c r="U6" s="40">
        <v>429</v>
      </c>
      <c r="V6" s="40">
        <v>293</v>
      </c>
      <c r="W6" s="40">
        <v>1294</v>
      </c>
      <c r="X6" s="40">
        <v>494</v>
      </c>
      <c r="Y6" s="40">
        <v>340</v>
      </c>
      <c r="Z6" s="40">
        <v>531</v>
      </c>
      <c r="AA6" s="40">
        <v>465</v>
      </c>
      <c r="AB6" s="40">
        <v>307</v>
      </c>
      <c r="AC6" s="40">
        <v>315</v>
      </c>
      <c r="AD6" s="40">
        <v>549</v>
      </c>
      <c r="AE6" s="40">
        <v>314</v>
      </c>
      <c r="AF6" s="40">
        <v>244</v>
      </c>
      <c r="AG6" s="40">
        <v>528</v>
      </c>
    </row>
    <row r="7" spans="1:33" s="6" customFormat="1" ht="32.1" customHeight="1">
      <c r="A7" s="278"/>
      <c r="B7" s="19" t="s">
        <v>148</v>
      </c>
      <c r="C7" s="10">
        <v>6770</v>
      </c>
      <c r="D7" s="169">
        <v>7739</v>
      </c>
      <c r="E7" s="27">
        <v>-969</v>
      </c>
      <c r="F7" s="9">
        <v>584</v>
      </c>
      <c r="G7" s="8">
        <v>227</v>
      </c>
      <c r="H7" s="8">
        <v>811</v>
      </c>
      <c r="I7" s="8">
        <v>327</v>
      </c>
      <c r="J7" s="8">
        <v>150</v>
      </c>
      <c r="K7" s="8">
        <v>477</v>
      </c>
      <c r="L7" s="8">
        <v>453</v>
      </c>
      <c r="M7" s="8">
        <v>373</v>
      </c>
      <c r="N7" s="8">
        <v>511</v>
      </c>
      <c r="O7" s="8">
        <v>369</v>
      </c>
      <c r="P7" s="8">
        <v>880</v>
      </c>
      <c r="Q7" s="278"/>
      <c r="R7" s="18" t="str">
        <f t="shared" ref="R7:R33" si="0">B7</f>
        <v xml:space="preserve"> - w tym kobiety</v>
      </c>
      <c r="S7" s="8">
        <v>221</v>
      </c>
      <c r="T7" s="8">
        <v>240</v>
      </c>
      <c r="U7" s="8">
        <v>229</v>
      </c>
      <c r="V7" s="8">
        <v>153</v>
      </c>
      <c r="W7" s="8">
        <v>721</v>
      </c>
      <c r="X7" s="8">
        <v>234</v>
      </c>
      <c r="Y7" s="8">
        <v>203</v>
      </c>
      <c r="Z7" s="8">
        <v>272</v>
      </c>
      <c r="AA7" s="8">
        <v>275</v>
      </c>
      <c r="AB7" s="8">
        <v>164</v>
      </c>
      <c r="AC7" s="8">
        <v>155</v>
      </c>
      <c r="AD7" s="8">
        <v>292</v>
      </c>
      <c r="AE7" s="8">
        <v>171</v>
      </c>
      <c r="AF7" s="8">
        <v>131</v>
      </c>
      <c r="AG7" s="8">
        <v>315</v>
      </c>
    </row>
    <row r="8" spans="1:33" s="6" customFormat="1" ht="32.1" customHeight="1">
      <c r="A8" s="278"/>
      <c r="B8" s="18" t="s">
        <v>200</v>
      </c>
      <c r="C8" s="10">
        <v>58266</v>
      </c>
      <c r="D8" s="169">
        <v>45335</v>
      </c>
      <c r="E8" s="27">
        <v>12931</v>
      </c>
      <c r="F8" s="9">
        <v>5787</v>
      </c>
      <c r="G8" s="8">
        <v>2223</v>
      </c>
      <c r="H8" s="8">
        <v>8010</v>
      </c>
      <c r="I8" s="8">
        <v>3443</v>
      </c>
      <c r="J8" s="8">
        <v>1595</v>
      </c>
      <c r="K8" s="8">
        <v>5038</v>
      </c>
      <c r="L8" s="8">
        <v>3628</v>
      </c>
      <c r="M8" s="8">
        <v>3063</v>
      </c>
      <c r="N8" s="8">
        <v>4836</v>
      </c>
      <c r="O8" s="8">
        <v>3895</v>
      </c>
      <c r="P8" s="8">
        <v>8731</v>
      </c>
      <c r="Q8" s="278"/>
      <c r="R8" s="18" t="str">
        <f t="shared" si="0"/>
        <v>od 1.01</v>
      </c>
      <c r="S8" s="8">
        <v>1784</v>
      </c>
      <c r="T8" s="8">
        <v>1951</v>
      </c>
      <c r="U8" s="8">
        <v>1691</v>
      </c>
      <c r="V8" s="8">
        <v>1753</v>
      </c>
      <c r="W8" s="8">
        <v>4898</v>
      </c>
      <c r="X8" s="8">
        <v>2478</v>
      </c>
      <c r="Y8" s="8">
        <v>1491</v>
      </c>
      <c r="Z8" s="8">
        <v>2352</v>
      </c>
      <c r="AA8" s="8">
        <v>1530</v>
      </c>
      <c r="AB8" s="8">
        <v>1328</v>
      </c>
      <c r="AC8" s="8">
        <v>1425</v>
      </c>
      <c r="AD8" s="8">
        <v>2337</v>
      </c>
      <c r="AE8" s="8">
        <v>1393</v>
      </c>
      <c r="AF8" s="8">
        <v>1258</v>
      </c>
      <c r="AG8" s="8">
        <v>2127</v>
      </c>
    </row>
    <row r="9" spans="1:33" s="157" customFormat="1" ht="32.1" customHeight="1">
      <c r="A9" s="274"/>
      <c r="B9" s="156" t="s">
        <v>148</v>
      </c>
      <c r="C9" s="10">
        <v>29391</v>
      </c>
      <c r="D9" s="169">
        <v>22621</v>
      </c>
      <c r="E9" s="27">
        <v>6770</v>
      </c>
      <c r="F9" s="9">
        <v>2833</v>
      </c>
      <c r="G9" s="8">
        <v>1142</v>
      </c>
      <c r="H9" s="8">
        <v>3975</v>
      </c>
      <c r="I9" s="8">
        <v>1670</v>
      </c>
      <c r="J9" s="8">
        <v>846</v>
      </c>
      <c r="K9" s="8">
        <v>2516</v>
      </c>
      <c r="L9" s="8">
        <v>1777</v>
      </c>
      <c r="M9" s="8">
        <v>1594</v>
      </c>
      <c r="N9" s="8">
        <v>2467</v>
      </c>
      <c r="O9" s="8">
        <v>1925</v>
      </c>
      <c r="P9" s="8">
        <v>4392</v>
      </c>
      <c r="Q9" s="274"/>
      <c r="R9" s="156" t="str">
        <f t="shared" si="0"/>
        <v xml:space="preserve"> - w tym kobiety</v>
      </c>
      <c r="S9" s="8">
        <v>854</v>
      </c>
      <c r="T9" s="8">
        <v>1037</v>
      </c>
      <c r="U9" s="8">
        <v>898</v>
      </c>
      <c r="V9" s="8">
        <v>952</v>
      </c>
      <c r="W9" s="8">
        <v>2561</v>
      </c>
      <c r="X9" s="8">
        <v>1147</v>
      </c>
      <c r="Y9" s="8">
        <v>836</v>
      </c>
      <c r="Z9" s="8">
        <v>1099</v>
      </c>
      <c r="AA9" s="8">
        <v>809</v>
      </c>
      <c r="AB9" s="8">
        <v>678</v>
      </c>
      <c r="AC9" s="8">
        <v>648</v>
      </c>
      <c r="AD9" s="8">
        <v>1168</v>
      </c>
      <c r="AE9" s="8">
        <v>693</v>
      </c>
      <c r="AF9" s="8">
        <v>692</v>
      </c>
      <c r="AG9" s="8">
        <v>1065</v>
      </c>
    </row>
    <row r="10" spans="1:33" s="164" customFormat="1" ht="37.5">
      <c r="A10" s="191" t="s">
        <v>17</v>
      </c>
      <c r="B10" s="163" t="s">
        <v>204</v>
      </c>
      <c r="C10" s="190">
        <v>12971</v>
      </c>
      <c r="D10" s="205">
        <v>14965</v>
      </c>
      <c r="E10" s="112">
        <v>-1994</v>
      </c>
      <c r="F10" s="42">
        <v>1198</v>
      </c>
      <c r="G10" s="40">
        <v>473</v>
      </c>
      <c r="H10" s="40">
        <v>1671</v>
      </c>
      <c r="I10" s="40">
        <v>672</v>
      </c>
      <c r="J10" s="40">
        <v>277</v>
      </c>
      <c r="K10" s="40">
        <v>949</v>
      </c>
      <c r="L10" s="40">
        <v>917</v>
      </c>
      <c r="M10" s="40">
        <v>670</v>
      </c>
      <c r="N10" s="40">
        <v>1019</v>
      </c>
      <c r="O10" s="40">
        <v>734</v>
      </c>
      <c r="P10" s="40">
        <v>1753</v>
      </c>
      <c r="Q10" s="192" t="str">
        <f>A10</f>
        <v>2.</v>
      </c>
      <c r="R10" s="163" t="str">
        <f>B10</f>
        <v>Liczba wywiadów zakończonych ustaleniem profilu pomocy w miesiącu</v>
      </c>
      <c r="S10" s="40">
        <v>437</v>
      </c>
      <c r="T10" s="40">
        <v>447</v>
      </c>
      <c r="U10" s="40">
        <v>431</v>
      </c>
      <c r="V10" s="40">
        <v>294</v>
      </c>
      <c r="W10" s="40">
        <v>1302</v>
      </c>
      <c r="X10" s="40">
        <v>494</v>
      </c>
      <c r="Y10" s="40">
        <v>344</v>
      </c>
      <c r="Z10" s="40">
        <v>533</v>
      </c>
      <c r="AA10" s="40">
        <v>466</v>
      </c>
      <c r="AB10" s="40">
        <v>309</v>
      </c>
      <c r="AC10" s="40">
        <v>315</v>
      </c>
      <c r="AD10" s="40">
        <v>549</v>
      </c>
      <c r="AE10" s="40">
        <v>314</v>
      </c>
      <c r="AF10" s="40">
        <v>247</v>
      </c>
      <c r="AG10" s="40">
        <v>529</v>
      </c>
    </row>
    <row r="11" spans="1:33" s="6" customFormat="1" ht="32.1" customHeight="1">
      <c r="A11" s="4"/>
      <c r="B11" s="18" t="s">
        <v>148</v>
      </c>
      <c r="C11" s="10">
        <v>6793</v>
      </c>
      <c r="D11" s="169">
        <v>7767</v>
      </c>
      <c r="E11" s="27">
        <v>-974</v>
      </c>
      <c r="F11" s="9">
        <v>587</v>
      </c>
      <c r="G11" s="8">
        <v>227</v>
      </c>
      <c r="H11" s="8">
        <v>814</v>
      </c>
      <c r="I11" s="8">
        <v>328</v>
      </c>
      <c r="J11" s="8">
        <v>150</v>
      </c>
      <c r="K11" s="8">
        <v>478</v>
      </c>
      <c r="L11" s="8">
        <v>453</v>
      </c>
      <c r="M11" s="8">
        <v>375</v>
      </c>
      <c r="N11" s="8">
        <v>512</v>
      </c>
      <c r="O11" s="8">
        <v>371</v>
      </c>
      <c r="P11" s="8">
        <v>883</v>
      </c>
      <c r="Q11" s="4"/>
      <c r="R11" s="18" t="str">
        <f t="shared" si="0"/>
        <v xml:space="preserve"> - w tym kobiety</v>
      </c>
      <c r="S11" s="8">
        <v>222</v>
      </c>
      <c r="T11" s="8">
        <v>240</v>
      </c>
      <c r="U11" s="8">
        <v>231</v>
      </c>
      <c r="V11" s="8">
        <v>153</v>
      </c>
      <c r="W11" s="8">
        <v>724</v>
      </c>
      <c r="X11" s="8">
        <v>234</v>
      </c>
      <c r="Y11" s="8">
        <v>206</v>
      </c>
      <c r="Z11" s="8">
        <v>273</v>
      </c>
      <c r="AA11" s="8">
        <v>275</v>
      </c>
      <c r="AB11" s="8">
        <v>164</v>
      </c>
      <c r="AC11" s="8">
        <v>155</v>
      </c>
      <c r="AD11" s="8">
        <v>292</v>
      </c>
      <c r="AE11" s="8">
        <v>171</v>
      </c>
      <c r="AF11" s="8">
        <v>134</v>
      </c>
      <c r="AG11" s="8">
        <v>316</v>
      </c>
    </row>
    <row r="12" spans="1:33" s="6" customFormat="1" ht="32.1" customHeight="1">
      <c r="A12" s="4"/>
      <c r="B12" s="18" t="s">
        <v>200</v>
      </c>
      <c r="C12" s="10">
        <v>58442</v>
      </c>
      <c r="D12" s="169">
        <v>45471</v>
      </c>
      <c r="E12" s="27">
        <v>12971</v>
      </c>
      <c r="F12" s="9">
        <v>5795</v>
      </c>
      <c r="G12" s="8">
        <v>2224</v>
      </c>
      <c r="H12" s="8">
        <v>8019</v>
      </c>
      <c r="I12" s="8">
        <v>3460</v>
      </c>
      <c r="J12" s="8">
        <v>1603</v>
      </c>
      <c r="K12" s="8">
        <v>5063</v>
      </c>
      <c r="L12" s="8">
        <v>3637</v>
      </c>
      <c r="M12" s="8">
        <v>3076</v>
      </c>
      <c r="N12" s="8">
        <v>4851</v>
      </c>
      <c r="O12" s="8">
        <v>3905</v>
      </c>
      <c r="P12" s="8">
        <v>8756</v>
      </c>
      <c r="Q12" s="4"/>
      <c r="R12" s="18" t="str">
        <f t="shared" si="0"/>
        <v>od 1.01</v>
      </c>
      <c r="S12" s="8">
        <v>1786</v>
      </c>
      <c r="T12" s="8">
        <v>1956</v>
      </c>
      <c r="U12" s="8">
        <v>1699</v>
      </c>
      <c r="V12" s="8">
        <v>1765</v>
      </c>
      <c r="W12" s="8">
        <v>4919</v>
      </c>
      <c r="X12" s="8">
        <v>2480</v>
      </c>
      <c r="Y12" s="8">
        <v>1500</v>
      </c>
      <c r="Z12" s="8">
        <v>2357</v>
      </c>
      <c r="AA12" s="8">
        <v>1531</v>
      </c>
      <c r="AB12" s="8">
        <v>1336</v>
      </c>
      <c r="AC12" s="8">
        <v>1429</v>
      </c>
      <c r="AD12" s="8">
        <v>2339</v>
      </c>
      <c r="AE12" s="8">
        <v>1396</v>
      </c>
      <c r="AF12" s="8">
        <v>1268</v>
      </c>
      <c r="AG12" s="8">
        <v>2130</v>
      </c>
    </row>
    <row r="13" spans="1:33" s="6" customFormat="1" ht="32.1" customHeight="1">
      <c r="A13" s="4"/>
      <c r="B13" s="18" t="s">
        <v>148</v>
      </c>
      <c r="C13" s="10">
        <v>29493</v>
      </c>
      <c r="D13" s="169">
        <v>22700</v>
      </c>
      <c r="E13" s="27">
        <v>6793</v>
      </c>
      <c r="F13" s="9">
        <v>2839</v>
      </c>
      <c r="G13" s="8">
        <v>1142</v>
      </c>
      <c r="H13" s="8">
        <v>3981</v>
      </c>
      <c r="I13" s="8">
        <v>1679</v>
      </c>
      <c r="J13" s="8">
        <v>851</v>
      </c>
      <c r="K13" s="8">
        <v>2530</v>
      </c>
      <c r="L13" s="8">
        <v>1782</v>
      </c>
      <c r="M13" s="8">
        <v>1603</v>
      </c>
      <c r="N13" s="8">
        <v>2474</v>
      </c>
      <c r="O13" s="8">
        <v>1931</v>
      </c>
      <c r="P13" s="8">
        <v>4405</v>
      </c>
      <c r="Q13" s="4"/>
      <c r="R13" s="18" t="str">
        <f t="shared" si="0"/>
        <v xml:space="preserve"> - w tym kobiety</v>
      </c>
      <c r="S13" s="8">
        <v>856</v>
      </c>
      <c r="T13" s="8">
        <v>1040</v>
      </c>
      <c r="U13" s="8">
        <v>904</v>
      </c>
      <c r="V13" s="8">
        <v>959</v>
      </c>
      <c r="W13" s="8">
        <v>2570</v>
      </c>
      <c r="X13" s="8">
        <v>1149</v>
      </c>
      <c r="Y13" s="8">
        <v>842</v>
      </c>
      <c r="Z13" s="8">
        <v>1100</v>
      </c>
      <c r="AA13" s="8">
        <v>809</v>
      </c>
      <c r="AB13" s="8">
        <v>681</v>
      </c>
      <c r="AC13" s="8">
        <v>652</v>
      </c>
      <c r="AD13" s="8">
        <v>1169</v>
      </c>
      <c r="AE13" s="8">
        <v>694</v>
      </c>
      <c r="AF13" s="8">
        <v>701</v>
      </c>
      <c r="AG13" s="8">
        <v>1066</v>
      </c>
    </row>
    <row r="14" spans="1:33" s="6" customFormat="1" ht="32.1" customHeight="1">
      <c r="A14" s="4" t="s">
        <v>191</v>
      </c>
      <c r="B14" s="18" t="s">
        <v>202</v>
      </c>
      <c r="C14" s="10">
        <v>623</v>
      </c>
      <c r="D14" s="169">
        <v>716</v>
      </c>
      <c r="E14" s="27">
        <v>-93</v>
      </c>
      <c r="F14" s="9">
        <v>127</v>
      </c>
      <c r="G14" s="8">
        <v>27</v>
      </c>
      <c r="H14" s="8">
        <v>154</v>
      </c>
      <c r="I14" s="8">
        <v>41</v>
      </c>
      <c r="J14" s="8">
        <v>17</v>
      </c>
      <c r="K14" s="8">
        <v>58</v>
      </c>
      <c r="L14" s="8">
        <v>87</v>
      </c>
      <c r="M14" s="8">
        <v>22</v>
      </c>
      <c r="N14" s="8">
        <v>22</v>
      </c>
      <c r="O14" s="8">
        <v>7</v>
      </c>
      <c r="P14" s="8">
        <v>29</v>
      </c>
      <c r="Q14" s="4" t="str">
        <f>A14</f>
        <v>2a.</v>
      </c>
      <c r="R14" s="18" t="str">
        <f t="shared" si="0"/>
        <v xml:space="preserve">profil I </v>
      </c>
      <c r="S14" s="8">
        <v>14</v>
      </c>
      <c r="T14" s="8">
        <v>23</v>
      </c>
      <c r="U14" s="8">
        <v>34</v>
      </c>
      <c r="V14" s="8">
        <v>36</v>
      </c>
      <c r="W14" s="8">
        <v>48</v>
      </c>
      <c r="X14" s="8">
        <v>22</v>
      </c>
      <c r="Y14" s="8">
        <v>12</v>
      </c>
      <c r="Z14" s="8">
        <v>11</v>
      </c>
      <c r="AA14" s="8">
        <v>7</v>
      </c>
      <c r="AB14" s="8">
        <v>11</v>
      </c>
      <c r="AC14" s="8">
        <v>3</v>
      </c>
      <c r="AD14" s="8">
        <v>6</v>
      </c>
      <c r="AE14" s="8">
        <v>18</v>
      </c>
      <c r="AF14" s="8">
        <v>14</v>
      </c>
      <c r="AG14" s="8">
        <v>14</v>
      </c>
    </row>
    <row r="15" spans="1:33" s="6" customFormat="1" ht="32.1" customHeight="1">
      <c r="A15" s="4"/>
      <c r="B15" s="18" t="s">
        <v>148</v>
      </c>
      <c r="C15" s="10">
        <v>278</v>
      </c>
      <c r="D15" s="169">
        <v>310</v>
      </c>
      <c r="E15" s="27">
        <v>-32</v>
      </c>
      <c r="F15" s="9">
        <v>67</v>
      </c>
      <c r="G15" s="8">
        <v>12</v>
      </c>
      <c r="H15" s="8">
        <v>79</v>
      </c>
      <c r="I15" s="8">
        <v>16</v>
      </c>
      <c r="J15" s="8">
        <v>5</v>
      </c>
      <c r="K15" s="8">
        <v>21</v>
      </c>
      <c r="L15" s="8">
        <v>42</v>
      </c>
      <c r="M15" s="8">
        <v>14</v>
      </c>
      <c r="N15" s="8">
        <v>9</v>
      </c>
      <c r="O15" s="8">
        <v>1</v>
      </c>
      <c r="P15" s="8">
        <v>10</v>
      </c>
      <c r="Q15" s="4"/>
      <c r="R15" s="18" t="str">
        <f t="shared" si="0"/>
        <v xml:space="preserve"> - w tym kobiety</v>
      </c>
      <c r="S15" s="8">
        <v>5</v>
      </c>
      <c r="T15" s="8">
        <v>15</v>
      </c>
      <c r="U15" s="8">
        <v>19</v>
      </c>
      <c r="V15" s="8">
        <v>16</v>
      </c>
      <c r="W15" s="8">
        <v>18</v>
      </c>
      <c r="X15" s="8">
        <v>5</v>
      </c>
      <c r="Y15" s="8">
        <v>9</v>
      </c>
      <c r="Z15" s="8">
        <v>2</v>
      </c>
      <c r="AA15" s="8">
        <v>1</v>
      </c>
      <c r="AB15" s="8">
        <v>3</v>
      </c>
      <c r="AC15" s="8">
        <v>0</v>
      </c>
      <c r="AD15" s="8">
        <v>1</v>
      </c>
      <c r="AE15" s="8">
        <v>7</v>
      </c>
      <c r="AF15" s="8">
        <v>8</v>
      </c>
      <c r="AG15" s="8">
        <v>3</v>
      </c>
    </row>
    <row r="16" spans="1:33" s="6" customFormat="1" ht="32.1" customHeight="1">
      <c r="A16" s="4"/>
      <c r="B16" s="18" t="s">
        <v>200</v>
      </c>
      <c r="C16" s="10">
        <v>3090</v>
      </c>
      <c r="D16" s="169">
        <v>2467</v>
      </c>
      <c r="E16" s="27">
        <v>623</v>
      </c>
      <c r="F16" s="9">
        <v>548</v>
      </c>
      <c r="G16" s="8">
        <v>93</v>
      </c>
      <c r="H16" s="8">
        <v>641</v>
      </c>
      <c r="I16" s="8">
        <v>201</v>
      </c>
      <c r="J16" s="8">
        <v>94</v>
      </c>
      <c r="K16" s="8">
        <v>295</v>
      </c>
      <c r="L16" s="8">
        <v>471</v>
      </c>
      <c r="M16" s="8">
        <v>121</v>
      </c>
      <c r="N16" s="8">
        <v>126</v>
      </c>
      <c r="O16" s="8">
        <v>42</v>
      </c>
      <c r="P16" s="8">
        <v>168</v>
      </c>
      <c r="Q16" s="4"/>
      <c r="R16" s="18" t="str">
        <f t="shared" si="0"/>
        <v>od 1.01</v>
      </c>
      <c r="S16" s="8">
        <v>80</v>
      </c>
      <c r="T16" s="8">
        <v>158</v>
      </c>
      <c r="U16" s="8">
        <v>110</v>
      </c>
      <c r="V16" s="8">
        <v>154</v>
      </c>
      <c r="W16" s="8">
        <v>211</v>
      </c>
      <c r="X16" s="8">
        <v>83</v>
      </c>
      <c r="Y16" s="8">
        <v>79</v>
      </c>
      <c r="Z16" s="8">
        <v>80</v>
      </c>
      <c r="AA16" s="8">
        <v>28</v>
      </c>
      <c r="AB16" s="8">
        <v>93</v>
      </c>
      <c r="AC16" s="8">
        <v>45</v>
      </c>
      <c r="AD16" s="8">
        <v>50</v>
      </c>
      <c r="AE16" s="8">
        <v>84</v>
      </c>
      <c r="AF16" s="8">
        <v>83</v>
      </c>
      <c r="AG16" s="8">
        <v>56</v>
      </c>
    </row>
    <row r="17" spans="1:33" s="6" customFormat="1" ht="32.1" customHeight="1">
      <c r="A17" s="4"/>
      <c r="B17" s="18" t="s">
        <v>148</v>
      </c>
      <c r="C17" s="10">
        <v>1399</v>
      </c>
      <c r="D17" s="169">
        <v>1121</v>
      </c>
      <c r="E17" s="27">
        <v>278</v>
      </c>
      <c r="F17" s="9">
        <v>269</v>
      </c>
      <c r="G17" s="8">
        <v>46</v>
      </c>
      <c r="H17" s="8">
        <v>315</v>
      </c>
      <c r="I17" s="8">
        <v>88</v>
      </c>
      <c r="J17" s="8">
        <v>37</v>
      </c>
      <c r="K17" s="8">
        <v>125</v>
      </c>
      <c r="L17" s="8">
        <v>236</v>
      </c>
      <c r="M17" s="8">
        <v>66</v>
      </c>
      <c r="N17" s="8">
        <v>59</v>
      </c>
      <c r="O17" s="8">
        <v>13</v>
      </c>
      <c r="P17" s="8">
        <v>72</v>
      </c>
      <c r="Q17" s="4"/>
      <c r="R17" s="18" t="str">
        <f t="shared" si="0"/>
        <v xml:space="preserve"> - w tym kobiety</v>
      </c>
      <c r="S17" s="8">
        <v>32</v>
      </c>
      <c r="T17" s="8">
        <v>75</v>
      </c>
      <c r="U17" s="8">
        <v>47</v>
      </c>
      <c r="V17" s="8">
        <v>73</v>
      </c>
      <c r="W17" s="8">
        <v>88</v>
      </c>
      <c r="X17" s="8">
        <v>25</v>
      </c>
      <c r="Y17" s="8">
        <v>46</v>
      </c>
      <c r="Z17" s="8">
        <v>29</v>
      </c>
      <c r="AA17" s="8">
        <v>9</v>
      </c>
      <c r="AB17" s="8">
        <v>37</v>
      </c>
      <c r="AC17" s="8">
        <v>9</v>
      </c>
      <c r="AD17" s="8">
        <v>16</v>
      </c>
      <c r="AE17" s="8">
        <v>35</v>
      </c>
      <c r="AF17" s="8">
        <v>45</v>
      </c>
      <c r="AG17" s="8">
        <v>19</v>
      </c>
    </row>
    <row r="18" spans="1:33" s="6" customFormat="1" ht="32.1" customHeight="1">
      <c r="A18" s="4" t="s">
        <v>192</v>
      </c>
      <c r="B18" s="18" t="s">
        <v>201</v>
      </c>
      <c r="C18" s="10">
        <v>10510</v>
      </c>
      <c r="D18" s="169">
        <v>12407</v>
      </c>
      <c r="E18" s="27">
        <v>-1897</v>
      </c>
      <c r="F18" s="9">
        <v>753</v>
      </c>
      <c r="G18" s="8">
        <v>351</v>
      </c>
      <c r="H18" s="8">
        <v>1104</v>
      </c>
      <c r="I18" s="8">
        <v>538</v>
      </c>
      <c r="J18" s="8">
        <v>193</v>
      </c>
      <c r="K18" s="8">
        <v>731</v>
      </c>
      <c r="L18" s="8">
        <v>683</v>
      </c>
      <c r="M18" s="8">
        <v>555</v>
      </c>
      <c r="N18" s="8">
        <v>929</v>
      </c>
      <c r="O18" s="8">
        <v>669</v>
      </c>
      <c r="P18" s="8">
        <v>1598</v>
      </c>
      <c r="Q18" s="4" t="str">
        <f>A18</f>
        <v>2b.</v>
      </c>
      <c r="R18" s="18" t="str">
        <f t="shared" si="0"/>
        <v>profil II</v>
      </c>
      <c r="S18" s="8">
        <v>364</v>
      </c>
      <c r="T18" s="8">
        <v>338</v>
      </c>
      <c r="U18" s="8">
        <v>328</v>
      </c>
      <c r="V18" s="8">
        <v>216</v>
      </c>
      <c r="W18" s="8">
        <v>1199</v>
      </c>
      <c r="X18" s="8">
        <v>440</v>
      </c>
      <c r="Y18" s="8">
        <v>287</v>
      </c>
      <c r="Z18" s="8">
        <v>426</v>
      </c>
      <c r="AA18" s="8">
        <v>434</v>
      </c>
      <c r="AB18" s="8">
        <v>244</v>
      </c>
      <c r="AC18" s="8">
        <v>277</v>
      </c>
      <c r="AD18" s="8">
        <v>512</v>
      </c>
      <c r="AE18" s="8">
        <v>216</v>
      </c>
      <c r="AF18" s="8">
        <v>142</v>
      </c>
      <c r="AG18" s="8">
        <v>416</v>
      </c>
    </row>
    <row r="19" spans="1:33" s="6" customFormat="1" ht="32.1" customHeight="1">
      <c r="A19" s="4"/>
      <c r="B19" s="18" t="s">
        <v>148</v>
      </c>
      <c r="C19" s="10">
        <v>5349</v>
      </c>
      <c r="D19" s="169">
        <v>6323</v>
      </c>
      <c r="E19" s="27">
        <v>-974</v>
      </c>
      <c r="F19" s="9">
        <v>345</v>
      </c>
      <c r="G19" s="8">
        <v>152</v>
      </c>
      <c r="H19" s="8">
        <v>497</v>
      </c>
      <c r="I19" s="8">
        <v>248</v>
      </c>
      <c r="J19" s="8">
        <v>101</v>
      </c>
      <c r="K19" s="8">
        <v>349</v>
      </c>
      <c r="L19" s="8">
        <v>325</v>
      </c>
      <c r="M19" s="8">
        <v>288</v>
      </c>
      <c r="N19" s="8">
        <v>475</v>
      </c>
      <c r="O19" s="8">
        <v>335</v>
      </c>
      <c r="P19" s="8">
        <v>810</v>
      </c>
      <c r="Q19" s="4"/>
      <c r="R19" s="18" t="str">
        <f t="shared" si="0"/>
        <v xml:space="preserve"> - w tym kobiety</v>
      </c>
      <c r="S19" s="8">
        <v>181</v>
      </c>
      <c r="T19" s="8">
        <v>177</v>
      </c>
      <c r="U19" s="8">
        <v>161</v>
      </c>
      <c r="V19" s="8">
        <v>104</v>
      </c>
      <c r="W19" s="8">
        <v>669</v>
      </c>
      <c r="X19" s="8">
        <v>209</v>
      </c>
      <c r="Y19" s="8">
        <v>171</v>
      </c>
      <c r="Z19" s="8">
        <v>210</v>
      </c>
      <c r="AA19" s="8">
        <v>254</v>
      </c>
      <c r="AB19" s="8">
        <v>131</v>
      </c>
      <c r="AC19" s="8">
        <v>129</v>
      </c>
      <c r="AD19" s="8">
        <v>271</v>
      </c>
      <c r="AE19" s="8">
        <v>115</v>
      </c>
      <c r="AF19" s="8">
        <v>68</v>
      </c>
      <c r="AG19" s="8">
        <v>230</v>
      </c>
    </row>
    <row r="20" spans="1:33" s="6" customFormat="1" ht="32.1" customHeight="1">
      <c r="A20" s="4"/>
      <c r="B20" s="18" t="s">
        <v>200</v>
      </c>
      <c r="C20" s="10">
        <v>47882</v>
      </c>
      <c r="D20" s="169">
        <v>37372</v>
      </c>
      <c r="E20" s="27">
        <v>10510</v>
      </c>
      <c r="F20" s="9">
        <v>3779</v>
      </c>
      <c r="G20" s="8">
        <v>1614</v>
      </c>
      <c r="H20" s="8">
        <v>5393</v>
      </c>
      <c r="I20" s="8">
        <v>2855</v>
      </c>
      <c r="J20" s="8">
        <v>1058</v>
      </c>
      <c r="K20" s="8">
        <v>3913</v>
      </c>
      <c r="L20" s="8">
        <v>2698</v>
      </c>
      <c r="M20" s="8">
        <v>2618</v>
      </c>
      <c r="N20" s="8">
        <v>4410</v>
      </c>
      <c r="O20" s="8">
        <v>3635</v>
      </c>
      <c r="P20" s="8">
        <v>8045</v>
      </c>
      <c r="Q20" s="4"/>
      <c r="R20" s="18" t="str">
        <f t="shared" si="0"/>
        <v>od 1.01</v>
      </c>
      <c r="S20" s="8">
        <v>1493</v>
      </c>
      <c r="T20" s="8">
        <v>1477</v>
      </c>
      <c r="U20" s="8">
        <v>1372</v>
      </c>
      <c r="V20" s="8">
        <v>1408</v>
      </c>
      <c r="W20" s="8">
        <v>4504</v>
      </c>
      <c r="X20" s="8">
        <v>2246</v>
      </c>
      <c r="Y20" s="8">
        <v>1251</v>
      </c>
      <c r="Z20" s="8">
        <v>1924</v>
      </c>
      <c r="AA20" s="8">
        <v>1442</v>
      </c>
      <c r="AB20" s="8">
        <v>1067</v>
      </c>
      <c r="AC20" s="8">
        <v>1254</v>
      </c>
      <c r="AD20" s="8">
        <v>2128</v>
      </c>
      <c r="AE20" s="8">
        <v>1013</v>
      </c>
      <c r="AF20" s="8">
        <v>879</v>
      </c>
      <c r="AG20" s="8">
        <v>1757</v>
      </c>
    </row>
    <row r="21" spans="1:33" s="6" customFormat="1" ht="32.1" customHeight="1">
      <c r="A21" s="4"/>
      <c r="B21" s="18" t="s">
        <v>148</v>
      </c>
      <c r="C21" s="10">
        <v>23590</v>
      </c>
      <c r="D21" s="169">
        <v>18241</v>
      </c>
      <c r="E21" s="27">
        <v>5349</v>
      </c>
      <c r="F21" s="9">
        <v>1760</v>
      </c>
      <c r="G21" s="8">
        <v>778</v>
      </c>
      <c r="H21" s="8">
        <v>2538</v>
      </c>
      <c r="I21" s="8">
        <v>1343</v>
      </c>
      <c r="J21" s="8">
        <v>555</v>
      </c>
      <c r="K21" s="8">
        <v>1898</v>
      </c>
      <c r="L21" s="8">
        <v>1266</v>
      </c>
      <c r="M21" s="8">
        <v>1308</v>
      </c>
      <c r="N21" s="8">
        <v>2254</v>
      </c>
      <c r="O21" s="8">
        <v>1783</v>
      </c>
      <c r="P21" s="8">
        <v>4037</v>
      </c>
      <c r="Q21" s="4"/>
      <c r="R21" s="18" t="str">
        <f t="shared" si="0"/>
        <v xml:space="preserve"> - w tym kobiety</v>
      </c>
      <c r="S21" s="8">
        <v>696</v>
      </c>
      <c r="T21" s="8">
        <v>779</v>
      </c>
      <c r="U21" s="8">
        <v>698</v>
      </c>
      <c r="V21" s="8">
        <v>743</v>
      </c>
      <c r="W21" s="8">
        <v>2354</v>
      </c>
      <c r="X21" s="8">
        <v>1030</v>
      </c>
      <c r="Y21" s="8">
        <v>704</v>
      </c>
      <c r="Z21" s="8">
        <v>842</v>
      </c>
      <c r="AA21" s="8">
        <v>759</v>
      </c>
      <c r="AB21" s="8">
        <v>545</v>
      </c>
      <c r="AC21" s="8">
        <v>562</v>
      </c>
      <c r="AD21" s="8">
        <v>1049</v>
      </c>
      <c r="AE21" s="8">
        <v>488</v>
      </c>
      <c r="AF21" s="8">
        <v>460</v>
      </c>
      <c r="AG21" s="8">
        <v>834</v>
      </c>
    </row>
    <row r="22" spans="1:33" s="6" customFormat="1" ht="32.1" customHeight="1">
      <c r="A22" s="4" t="s">
        <v>193</v>
      </c>
      <c r="B22" s="18" t="s">
        <v>203</v>
      </c>
      <c r="C22" s="10">
        <v>1838</v>
      </c>
      <c r="D22" s="169">
        <v>1842</v>
      </c>
      <c r="E22" s="27">
        <v>-4</v>
      </c>
      <c r="F22" s="9">
        <v>318</v>
      </c>
      <c r="G22" s="8">
        <v>95</v>
      </c>
      <c r="H22" s="8">
        <v>413</v>
      </c>
      <c r="I22" s="8">
        <v>93</v>
      </c>
      <c r="J22" s="8">
        <v>67</v>
      </c>
      <c r="K22" s="8">
        <v>160</v>
      </c>
      <c r="L22" s="8">
        <v>147</v>
      </c>
      <c r="M22" s="8">
        <v>93</v>
      </c>
      <c r="N22" s="8">
        <v>68</v>
      </c>
      <c r="O22" s="8">
        <v>58</v>
      </c>
      <c r="P22" s="8">
        <v>126</v>
      </c>
      <c r="Q22" s="4" t="str">
        <f>A22</f>
        <v>2c.</v>
      </c>
      <c r="R22" s="18" t="str">
        <f t="shared" si="0"/>
        <v>profil IIII</v>
      </c>
      <c r="S22" s="8">
        <v>59</v>
      </c>
      <c r="T22" s="8">
        <v>86</v>
      </c>
      <c r="U22" s="8">
        <v>69</v>
      </c>
      <c r="V22" s="8">
        <v>42</v>
      </c>
      <c r="W22" s="8">
        <v>55</v>
      </c>
      <c r="X22" s="8">
        <v>32</v>
      </c>
      <c r="Y22" s="8">
        <v>45</v>
      </c>
      <c r="Z22" s="8">
        <v>96</v>
      </c>
      <c r="AA22" s="8">
        <v>25</v>
      </c>
      <c r="AB22" s="8">
        <v>54</v>
      </c>
      <c r="AC22" s="8">
        <v>35</v>
      </c>
      <c r="AD22" s="8">
        <v>31</v>
      </c>
      <c r="AE22" s="8">
        <v>80</v>
      </c>
      <c r="AF22" s="8">
        <v>91</v>
      </c>
      <c r="AG22" s="8">
        <v>99</v>
      </c>
    </row>
    <row r="23" spans="1:33" s="6" customFormat="1" ht="32.1" customHeight="1">
      <c r="A23" s="4"/>
      <c r="B23" s="18" t="s">
        <v>148</v>
      </c>
      <c r="C23" s="10">
        <v>1166</v>
      </c>
      <c r="D23" s="169">
        <v>1134</v>
      </c>
      <c r="E23" s="27">
        <v>32</v>
      </c>
      <c r="F23" s="9">
        <v>175</v>
      </c>
      <c r="G23" s="8">
        <v>63</v>
      </c>
      <c r="H23" s="8">
        <v>238</v>
      </c>
      <c r="I23" s="8">
        <v>64</v>
      </c>
      <c r="J23" s="8">
        <v>44</v>
      </c>
      <c r="K23" s="8">
        <v>108</v>
      </c>
      <c r="L23" s="8">
        <v>86</v>
      </c>
      <c r="M23" s="8">
        <v>73</v>
      </c>
      <c r="N23" s="8">
        <v>28</v>
      </c>
      <c r="O23" s="8">
        <v>35</v>
      </c>
      <c r="P23" s="8">
        <v>63</v>
      </c>
      <c r="Q23" s="4"/>
      <c r="R23" s="18" t="str">
        <f t="shared" si="0"/>
        <v xml:space="preserve"> - w tym kobiety</v>
      </c>
      <c r="S23" s="8">
        <v>36</v>
      </c>
      <c r="T23" s="8">
        <v>48</v>
      </c>
      <c r="U23" s="8">
        <v>51</v>
      </c>
      <c r="V23" s="8">
        <v>33</v>
      </c>
      <c r="W23" s="8">
        <v>37</v>
      </c>
      <c r="X23" s="8">
        <v>20</v>
      </c>
      <c r="Y23" s="8">
        <v>26</v>
      </c>
      <c r="Z23" s="8">
        <v>61</v>
      </c>
      <c r="AA23" s="8">
        <v>20</v>
      </c>
      <c r="AB23" s="8">
        <v>30</v>
      </c>
      <c r="AC23" s="8">
        <v>26</v>
      </c>
      <c r="AD23" s="8">
        <v>20</v>
      </c>
      <c r="AE23" s="8">
        <v>49</v>
      </c>
      <c r="AF23" s="8">
        <v>58</v>
      </c>
      <c r="AG23" s="8">
        <v>83</v>
      </c>
    </row>
    <row r="24" spans="1:33" s="6" customFormat="1" ht="32.1" customHeight="1">
      <c r="A24" s="4"/>
      <c r="B24" s="18" t="s">
        <v>200</v>
      </c>
      <c r="C24" s="10">
        <v>7470</v>
      </c>
      <c r="D24" s="169">
        <v>5632</v>
      </c>
      <c r="E24" s="27">
        <v>1838</v>
      </c>
      <c r="F24" s="9">
        <v>1468</v>
      </c>
      <c r="G24" s="8">
        <v>517</v>
      </c>
      <c r="H24" s="8">
        <v>1985</v>
      </c>
      <c r="I24" s="8">
        <v>404</v>
      </c>
      <c r="J24" s="8">
        <v>451</v>
      </c>
      <c r="K24" s="8">
        <v>855</v>
      </c>
      <c r="L24" s="8">
        <v>468</v>
      </c>
      <c r="M24" s="8">
        <v>337</v>
      </c>
      <c r="N24" s="8">
        <v>315</v>
      </c>
      <c r="O24" s="8">
        <v>228</v>
      </c>
      <c r="P24" s="178">
        <v>543</v>
      </c>
      <c r="Q24" s="4"/>
      <c r="R24" s="18" t="str">
        <f t="shared" si="0"/>
        <v>od 1.01</v>
      </c>
      <c r="S24" s="8">
        <v>213</v>
      </c>
      <c r="T24" s="8">
        <v>321</v>
      </c>
      <c r="U24" s="8">
        <v>217</v>
      </c>
      <c r="V24" s="8">
        <v>203</v>
      </c>
      <c r="W24" s="8">
        <v>204</v>
      </c>
      <c r="X24" s="8">
        <v>151</v>
      </c>
      <c r="Y24" s="8">
        <v>170</v>
      </c>
      <c r="Z24" s="8">
        <v>353</v>
      </c>
      <c r="AA24" s="8">
        <v>61</v>
      </c>
      <c r="AB24" s="8">
        <v>176</v>
      </c>
      <c r="AC24" s="8">
        <v>130</v>
      </c>
      <c r="AD24" s="8">
        <v>161</v>
      </c>
      <c r="AE24" s="8">
        <v>299</v>
      </c>
      <c r="AF24" s="8">
        <v>306</v>
      </c>
      <c r="AG24" s="8">
        <v>317</v>
      </c>
    </row>
    <row r="25" spans="1:33" s="6" customFormat="1" ht="32.1" customHeight="1">
      <c r="A25" s="5"/>
      <c r="B25" s="18" t="s">
        <v>148</v>
      </c>
      <c r="C25" s="10">
        <v>4504</v>
      </c>
      <c r="D25" s="169">
        <v>3338</v>
      </c>
      <c r="E25" s="27">
        <v>1166</v>
      </c>
      <c r="F25" s="9">
        <v>810</v>
      </c>
      <c r="G25" s="8">
        <v>318</v>
      </c>
      <c r="H25" s="8">
        <v>1128</v>
      </c>
      <c r="I25" s="8">
        <v>248</v>
      </c>
      <c r="J25" s="8">
        <v>259</v>
      </c>
      <c r="K25" s="8">
        <v>507</v>
      </c>
      <c r="L25" s="8">
        <v>280</v>
      </c>
      <c r="M25" s="8">
        <v>229</v>
      </c>
      <c r="N25" s="8">
        <v>161</v>
      </c>
      <c r="O25" s="8">
        <v>135</v>
      </c>
      <c r="P25" s="8">
        <v>296</v>
      </c>
      <c r="Q25" s="5"/>
      <c r="R25" s="18" t="str">
        <f t="shared" si="0"/>
        <v xml:space="preserve"> - w tym kobiety</v>
      </c>
      <c r="S25" s="8">
        <v>128</v>
      </c>
      <c r="T25" s="8">
        <v>186</v>
      </c>
      <c r="U25" s="8">
        <v>159</v>
      </c>
      <c r="V25" s="8">
        <v>143</v>
      </c>
      <c r="W25" s="8">
        <v>128</v>
      </c>
      <c r="X25" s="8">
        <v>94</v>
      </c>
      <c r="Y25" s="8">
        <v>92</v>
      </c>
      <c r="Z25" s="8">
        <v>229</v>
      </c>
      <c r="AA25" s="8">
        <v>41</v>
      </c>
      <c r="AB25" s="8">
        <v>99</v>
      </c>
      <c r="AC25" s="8">
        <v>81</v>
      </c>
      <c r="AD25" s="8">
        <v>104</v>
      </c>
      <c r="AE25" s="8">
        <v>171</v>
      </c>
      <c r="AF25" s="8">
        <v>196</v>
      </c>
      <c r="AG25" s="8">
        <v>213</v>
      </c>
    </row>
    <row r="26" spans="1:33" s="15" customFormat="1" ht="37.5">
      <c r="A26" s="108" t="s">
        <v>19</v>
      </c>
      <c r="B26" s="38" t="s">
        <v>205</v>
      </c>
      <c r="C26" s="39">
        <v>103203</v>
      </c>
      <c r="D26" s="205">
        <v>108132</v>
      </c>
      <c r="E26" s="112">
        <v>-4929</v>
      </c>
      <c r="F26" s="42">
        <v>8632</v>
      </c>
      <c r="G26" s="40">
        <v>3365</v>
      </c>
      <c r="H26" s="40">
        <v>11997</v>
      </c>
      <c r="I26" s="40">
        <v>4900</v>
      </c>
      <c r="J26" s="40">
        <v>2411</v>
      </c>
      <c r="K26" s="40">
        <v>7311</v>
      </c>
      <c r="L26" s="40">
        <v>5854</v>
      </c>
      <c r="M26" s="40">
        <v>5289</v>
      </c>
      <c r="N26" s="40">
        <v>8087</v>
      </c>
      <c r="O26" s="40">
        <v>7363</v>
      </c>
      <c r="P26" s="40">
        <v>15450</v>
      </c>
      <c r="Q26" s="108" t="str">
        <f>A26</f>
        <v>3.</v>
      </c>
      <c r="R26" s="38" t="str">
        <f t="shared" si="0"/>
        <v>Liczba bezrobotnych z ustalonym profilem pomocy w końcu miesiąca</v>
      </c>
      <c r="S26" s="40">
        <v>3735</v>
      </c>
      <c r="T26" s="40">
        <v>3323</v>
      </c>
      <c r="U26" s="40">
        <v>2885</v>
      </c>
      <c r="V26" s="40">
        <v>2717</v>
      </c>
      <c r="W26" s="40">
        <v>10718</v>
      </c>
      <c r="X26" s="40">
        <v>4989</v>
      </c>
      <c r="Y26" s="40">
        <v>2615</v>
      </c>
      <c r="Z26" s="40">
        <v>4766</v>
      </c>
      <c r="AA26" s="40">
        <v>3245</v>
      </c>
      <c r="AB26" s="40">
        <v>2441</v>
      </c>
      <c r="AC26" s="40">
        <v>2465</v>
      </c>
      <c r="AD26" s="40">
        <v>4101</v>
      </c>
      <c r="AE26" s="40">
        <v>2950</v>
      </c>
      <c r="AF26" s="40">
        <v>2281</v>
      </c>
      <c r="AG26" s="40">
        <v>4071</v>
      </c>
    </row>
    <row r="27" spans="1:33" s="6" customFormat="1" ht="32.1" customHeight="1">
      <c r="A27" s="4"/>
      <c r="B27" s="18" t="s">
        <v>148</v>
      </c>
      <c r="C27" s="10">
        <v>58218</v>
      </c>
      <c r="D27" s="169">
        <v>59976</v>
      </c>
      <c r="E27" s="27">
        <v>-1758</v>
      </c>
      <c r="F27" s="9">
        <v>4573</v>
      </c>
      <c r="G27" s="8">
        <v>1942</v>
      </c>
      <c r="H27" s="8">
        <v>6515</v>
      </c>
      <c r="I27" s="8">
        <v>2788</v>
      </c>
      <c r="J27" s="8">
        <v>1410</v>
      </c>
      <c r="K27" s="8">
        <v>4198</v>
      </c>
      <c r="L27" s="8">
        <v>3025</v>
      </c>
      <c r="M27" s="8">
        <v>3024</v>
      </c>
      <c r="N27" s="8">
        <v>4313</v>
      </c>
      <c r="O27" s="8">
        <v>4018</v>
      </c>
      <c r="P27" s="8">
        <v>8331</v>
      </c>
      <c r="Q27" s="4"/>
      <c r="R27" s="18" t="str">
        <f t="shared" si="0"/>
        <v xml:space="preserve"> - w tym kobiety</v>
      </c>
      <c r="S27" s="8">
        <v>1887</v>
      </c>
      <c r="T27" s="8">
        <v>2027</v>
      </c>
      <c r="U27" s="8">
        <v>1691</v>
      </c>
      <c r="V27" s="8">
        <v>1643</v>
      </c>
      <c r="W27" s="8">
        <v>6066</v>
      </c>
      <c r="X27" s="8">
        <v>2696</v>
      </c>
      <c r="Y27" s="8">
        <v>1621</v>
      </c>
      <c r="Z27" s="8">
        <v>2673</v>
      </c>
      <c r="AA27" s="8">
        <v>1758</v>
      </c>
      <c r="AB27" s="8">
        <v>1598</v>
      </c>
      <c r="AC27" s="8">
        <v>1439</v>
      </c>
      <c r="AD27" s="8">
        <v>2506</v>
      </c>
      <c r="AE27" s="8">
        <v>1661</v>
      </c>
      <c r="AF27" s="8">
        <v>1380</v>
      </c>
      <c r="AG27" s="8">
        <v>2479</v>
      </c>
    </row>
    <row r="28" spans="1:33" s="6" customFormat="1" ht="37.5" customHeight="1">
      <c r="A28" s="4" t="s">
        <v>103</v>
      </c>
      <c r="B28" s="18" t="s">
        <v>202</v>
      </c>
      <c r="C28" s="10">
        <v>2549</v>
      </c>
      <c r="D28" s="169">
        <v>2730</v>
      </c>
      <c r="E28" s="27">
        <v>-181</v>
      </c>
      <c r="F28" s="9">
        <v>416</v>
      </c>
      <c r="G28" s="8">
        <v>77</v>
      </c>
      <c r="H28" s="8">
        <v>493</v>
      </c>
      <c r="I28" s="8">
        <v>167</v>
      </c>
      <c r="J28" s="8">
        <v>62</v>
      </c>
      <c r="K28" s="8">
        <v>229</v>
      </c>
      <c r="L28" s="8">
        <v>385</v>
      </c>
      <c r="M28" s="8">
        <v>114</v>
      </c>
      <c r="N28" s="8">
        <v>121</v>
      </c>
      <c r="O28" s="8">
        <v>36</v>
      </c>
      <c r="P28" s="8">
        <v>157</v>
      </c>
      <c r="Q28" s="4" t="str">
        <f>A28</f>
        <v>3a.</v>
      </c>
      <c r="R28" s="18" t="str">
        <f t="shared" si="0"/>
        <v xml:space="preserve">profil I </v>
      </c>
      <c r="S28" s="8">
        <v>70</v>
      </c>
      <c r="T28" s="8">
        <v>118</v>
      </c>
      <c r="U28" s="8">
        <v>123</v>
      </c>
      <c r="V28" s="8">
        <v>113</v>
      </c>
      <c r="W28" s="8">
        <v>191</v>
      </c>
      <c r="X28" s="8">
        <v>72</v>
      </c>
      <c r="Y28" s="8">
        <v>65</v>
      </c>
      <c r="Z28" s="8">
        <v>61</v>
      </c>
      <c r="AA28" s="8">
        <v>19</v>
      </c>
      <c r="AB28" s="8">
        <v>74</v>
      </c>
      <c r="AC28" s="8">
        <v>36</v>
      </c>
      <c r="AD28" s="8">
        <v>31</v>
      </c>
      <c r="AE28" s="8">
        <v>76</v>
      </c>
      <c r="AF28" s="8">
        <v>73</v>
      </c>
      <c r="AG28" s="8">
        <v>49</v>
      </c>
    </row>
    <row r="29" spans="1:33" s="6" customFormat="1" ht="32.1" customHeight="1">
      <c r="A29" s="4"/>
      <c r="B29" s="18" t="s">
        <v>148</v>
      </c>
      <c r="C29" s="10">
        <v>1170</v>
      </c>
      <c r="D29" s="169">
        <v>1257</v>
      </c>
      <c r="E29" s="27">
        <v>-87</v>
      </c>
      <c r="F29" s="9">
        <v>208</v>
      </c>
      <c r="G29" s="8">
        <v>40</v>
      </c>
      <c r="H29" s="8">
        <v>248</v>
      </c>
      <c r="I29" s="8">
        <v>78</v>
      </c>
      <c r="J29" s="8">
        <v>26</v>
      </c>
      <c r="K29" s="8">
        <v>104</v>
      </c>
      <c r="L29" s="8">
        <v>182</v>
      </c>
      <c r="M29" s="8">
        <v>57</v>
      </c>
      <c r="N29" s="8">
        <v>59</v>
      </c>
      <c r="O29" s="8">
        <v>13</v>
      </c>
      <c r="P29" s="8">
        <v>72</v>
      </c>
      <c r="Q29" s="4"/>
      <c r="R29" s="18" t="str">
        <f t="shared" si="0"/>
        <v xml:space="preserve"> - w tym kobiety</v>
      </c>
      <c r="S29" s="8">
        <v>26</v>
      </c>
      <c r="T29" s="8">
        <v>64</v>
      </c>
      <c r="U29" s="8">
        <v>48</v>
      </c>
      <c r="V29" s="8">
        <v>53</v>
      </c>
      <c r="W29" s="8">
        <v>78</v>
      </c>
      <c r="X29" s="8">
        <v>21</v>
      </c>
      <c r="Y29" s="8">
        <v>41</v>
      </c>
      <c r="Z29" s="8">
        <v>21</v>
      </c>
      <c r="AA29" s="8">
        <v>7</v>
      </c>
      <c r="AB29" s="8">
        <v>33</v>
      </c>
      <c r="AC29" s="8">
        <v>6</v>
      </c>
      <c r="AD29" s="8">
        <v>13</v>
      </c>
      <c r="AE29" s="8">
        <v>32</v>
      </c>
      <c r="AF29" s="8">
        <v>42</v>
      </c>
      <c r="AG29" s="8">
        <v>22</v>
      </c>
    </row>
    <row r="30" spans="1:33" s="6" customFormat="1" ht="37.5" customHeight="1">
      <c r="A30" s="4" t="s">
        <v>104</v>
      </c>
      <c r="B30" s="18" t="s">
        <v>206</v>
      </c>
      <c r="C30" s="10">
        <v>69189</v>
      </c>
      <c r="D30" s="169">
        <v>74255</v>
      </c>
      <c r="E30" s="27">
        <v>-5066</v>
      </c>
      <c r="F30" s="9">
        <v>4444</v>
      </c>
      <c r="G30" s="8">
        <v>1627</v>
      </c>
      <c r="H30" s="8">
        <v>6071</v>
      </c>
      <c r="I30" s="8">
        <v>3039</v>
      </c>
      <c r="J30" s="8">
        <v>1164</v>
      </c>
      <c r="K30" s="8">
        <v>4203</v>
      </c>
      <c r="L30" s="8">
        <v>4003</v>
      </c>
      <c r="M30" s="8">
        <v>3650</v>
      </c>
      <c r="N30" s="8">
        <v>6073</v>
      </c>
      <c r="O30" s="8">
        <v>5074</v>
      </c>
      <c r="P30" s="8">
        <v>11147</v>
      </c>
      <c r="Q30" s="4" t="str">
        <f>A30</f>
        <v>3b.</v>
      </c>
      <c r="R30" s="18" t="str">
        <f t="shared" si="0"/>
        <v xml:space="preserve">profil II </v>
      </c>
      <c r="S30" s="8">
        <v>2850</v>
      </c>
      <c r="T30" s="8">
        <v>1688</v>
      </c>
      <c r="U30" s="8">
        <v>1693</v>
      </c>
      <c r="V30" s="8">
        <v>1539</v>
      </c>
      <c r="W30" s="8">
        <v>8870</v>
      </c>
      <c r="X30" s="8">
        <v>3680</v>
      </c>
      <c r="Y30" s="8">
        <v>1757</v>
      </c>
      <c r="Z30" s="8">
        <v>3279</v>
      </c>
      <c r="AA30" s="8">
        <v>2711</v>
      </c>
      <c r="AB30" s="8">
        <v>1524</v>
      </c>
      <c r="AC30" s="8">
        <v>1926</v>
      </c>
      <c r="AD30" s="8">
        <v>3008</v>
      </c>
      <c r="AE30" s="8">
        <v>1713</v>
      </c>
      <c r="AF30" s="8">
        <v>1201</v>
      </c>
      <c r="AG30" s="8">
        <v>2676</v>
      </c>
    </row>
    <row r="31" spans="1:33" s="6" customFormat="1" ht="32.1" customHeight="1">
      <c r="A31" s="4"/>
      <c r="B31" s="18" t="s">
        <v>148</v>
      </c>
      <c r="C31" s="10">
        <v>36700</v>
      </c>
      <c r="D31" s="169">
        <v>38775</v>
      </c>
      <c r="E31" s="27">
        <v>-2075</v>
      </c>
      <c r="F31" s="9">
        <v>2200</v>
      </c>
      <c r="G31" s="8">
        <v>866</v>
      </c>
      <c r="H31" s="8">
        <v>3066</v>
      </c>
      <c r="I31" s="8">
        <v>1580</v>
      </c>
      <c r="J31" s="8">
        <v>620</v>
      </c>
      <c r="K31" s="8">
        <v>2200</v>
      </c>
      <c r="L31" s="8">
        <v>1956</v>
      </c>
      <c r="M31" s="8">
        <v>1954</v>
      </c>
      <c r="N31" s="8">
        <v>3124</v>
      </c>
      <c r="O31" s="8">
        <v>2554</v>
      </c>
      <c r="P31" s="8">
        <v>5678</v>
      </c>
      <c r="Q31" s="4"/>
      <c r="R31" s="18" t="str">
        <f t="shared" si="0"/>
        <v xml:space="preserve"> - w tym kobiety</v>
      </c>
      <c r="S31" s="8">
        <v>1411</v>
      </c>
      <c r="T31" s="8">
        <v>952</v>
      </c>
      <c r="U31" s="8">
        <v>893</v>
      </c>
      <c r="V31" s="8">
        <v>861</v>
      </c>
      <c r="W31" s="8">
        <v>4858</v>
      </c>
      <c r="X31" s="8">
        <v>1881</v>
      </c>
      <c r="Y31" s="8">
        <v>1100</v>
      </c>
      <c r="Z31" s="8">
        <v>1623</v>
      </c>
      <c r="AA31" s="8">
        <v>1394</v>
      </c>
      <c r="AB31" s="8">
        <v>985</v>
      </c>
      <c r="AC31" s="8">
        <v>1094</v>
      </c>
      <c r="AD31" s="8">
        <v>1744</v>
      </c>
      <c r="AE31" s="8">
        <v>916</v>
      </c>
      <c r="AF31" s="8">
        <v>632</v>
      </c>
      <c r="AG31" s="8">
        <v>1502</v>
      </c>
    </row>
    <row r="32" spans="1:33" s="6" customFormat="1" ht="32.1" customHeight="1">
      <c r="A32" s="4" t="s">
        <v>105</v>
      </c>
      <c r="B32" s="18" t="s">
        <v>207</v>
      </c>
      <c r="C32" s="10">
        <v>31465</v>
      </c>
      <c r="D32" s="169">
        <v>31147</v>
      </c>
      <c r="E32" s="27">
        <v>318</v>
      </c>
      <c r="F32" s="9">
        <v>3772</v>
      </c>
      <c r="G32" s="8">
        <v>1661</v>
      </c>
      <c r="H32" s="8">
        <v>5433</v>
      </c>
      <c r="I32" s="8">
        <v>1694</v>
      </c>
      <c r="J32" s="8">
        <v>1185</v>
      </c>
      <c r="K32" s="8">
        <v>2879</v>
      </c>
      <c r="L32" s="8">
        <v>1466</v>
      </c>
      <c r="M32" s="8">
        <v>1525</v>
      </c>
      <c r="N32" s="8">
        <v>1893</v>
      </c>
      <c r="O32" s="8">
        <v>2253</v>
      </c>
      <c r="P32" s="8">
        <v>4146</v>
      </c>
      <c r="Q32" s="4" t="str">
        <f>A32</f>
        <v>3c.</v>
      </c>
      <c r="R32" s="18" t="str">
        <f t="shared" si="0"/>
        <v xml:space="preserve">profil III </v>
      </c>
      <c r="S32" s="8">
        <v>815</v>
      </c>
      <c r="T32" s="8">
        <v>1517</v>
      </c>
      <c r="U32" s="8">
        <v>1069</v>
      </c>
      <c r="V32" s="8">
        <v>1065</v>
      </c>
      <c r="W32" s="8">
        <v>1657</v>
      </c>
      <c r="X32" s="8">
        <v>1237</v>
      </c>
      <c r="Y32" s="8">
        <v>793</v>
      </c>
      <c r="Z32" s="8">
        <v>1426</v>
      </c>
      <c r="AA32" s="8">
        <v>515</v>
      </c>
      <c r="AB32" s="8">
        <v>843</v>
      </c>
      <c r="AC32" s="8">
        <v>503</v>
      </c>
      <c r="AD32" s="8">
        <v>1062</v>
      </c>
      <c r="AE32" s="8">
        <v>1161</v>
      </c>
      <c r="AF32" s="8">
        <v>1007</v>
      </c>
      <c r="AG32" s="8">
        <v>1346</v>
      </c>
    </row>
    <row r="33" spans="1:33" s="6" customFormat="1" ht="32.1" customHeight="1" thickBot="1">
      <c r="A33" s="5"/>
      <c r="B33" s="18" t="s">
        <v>148</v>
      </c>
      <c r="C33" s="12">
        <v>20348</v>
      </c>
      <c r="D33" s="208">
        <v>19944</v>
      </c>
      <c r="E33" s="209">
        <v>404</v>
      </c>
      <c r="F33" s="9">
        <v>2165</v>
      </c>
      <c r="G33" s="8">
        <v>1036</v>
      </c>
      <c r="H33" s="8">
        <v>3201</v>
      </c>
      <c r="I33" s="8">
        <v>1130</v>
      </c>
      <c r="J33" s="8">
        <v>764</v>
      </c>
      <c r="K33" s="8">
        <v>1894</v>
      </c>
      <c r="L33" s="8">
        <v>887</v>
      </c>
      <c r="M33" s="8">
        <v>1013</v>
      </c>
      <c r="N33" s="8">
        <v>1130</v>
      </c>
      <c r="O33" s="8">
        <v>1451</v>
      </c>
      <c r="P33" s="8">
        <v>2581</v>
      </c>
      <c r="Q33" s="5"/>
      <c r="R33" s="18" t="str">
        <f t="shared" si="0"/>
        <v xml:space="preserve"> - w tym kobiety</v>
      </c>
      <c r="S33" s="8">
        <v>450</v>
      </c>
      <c r="T33" s="8">
        <v>1011</v>
      </c>
      <c r="U33" s="8">
        <v>750</v>
      </c>
      <c r="V33" s="8">
        <v>729</v>
      </c>
      <c r="W33" s="8">
        <v>1130</v>
      </c>
      <c r="X33" s="8">
        <v>794</v>
      </c>
      <c r="Y33" s="8">
        <v>480</v>
      </c>
      <c r="Z33" s="8">
        <v>1029</v>
      </c>
      <c r="AA33" s="8">
        <v>357</v>
      </c>
      <c r="AB33" s="8">
        <v>580</v>
      </c>
      <c r="AC33" s="8">
        <v>339</v>
      </c>
      <c r="AD33" s="8">
        <v>749</v>
      </c>
      <c r="AE33" s="8">
        <v>713</v>
      </c>
      <c r="AF33" s="8">
        <v>706</v>
      </c>
      <c r="AG33" s="8">
        <v>955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AG7" sqref="AG7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38. OSOBY OBJĘTE INDYWIDUALNYM PLANEM DZIAŁANIA (BEZROBOTNI I POSZUKUJĄCY PRACY) W KWIETNIU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75" t="str">
        <f>B6</f>
        <v>Bezrobotni, dla których przygotowano IPD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12313</v>
      </c>
      <c r="D7" s="72">
        <v>14551</v>
      </c>
      <c r="E7" s="73">
        <v>-2238</v>
      </c>
      <c r="F7" s="74">
        <v>1166</v>
      </c>
      <c r="G7" s="72">
        <v>468</v>
      </c>
      <c r="H7" s="72">
        <v>1634</v>
      </c>
      <c r="I7" s="72">
        <v>665</v>
      </c>
      <c r="J7" s="72">
        <v>273</v>
      </c>
      <c r="K7" s="72">
        <v>938</v>
      </c>
      <c r="L7" s="72">
        <v>823</v>
      </c>
      <c r="M7" s="72">
        <v>611</v>
      </c>
      <c r="N7" s="72">
        <v>1022</v>
      </c>
      <c r="O7" s="72">
        <v>718</v>
      </c>
      <c r="P7" s="72">
        <v>1740</v>
      </c>
      <c r="Q7" s="86"/>
      <c r="R7" s="76" t="str">
        <f t="shared" ref="R7:R33" si="0">B7</f>
        <v>- w miesiącu</v>
      </c>
      <c r="S7" s="72">
        <v>461</v>
      </c>
      <c r="T7" s="72">
        <v>422</v>
      </c>
      <c r="U7" s="72">
        <v>363</v>
      </c>
      <c r="V7" s="72">
        <v>342</v>
      </c>
      <c r="W7" s="72">
        <v>1274</v>
      </c>
      <c r="X7" s="72">
        <v>555</v>
      </c>
      <c r="Y7" s="72">
        <v>363</v>
      </c>
      <c r="Z7" s="72">
        <v>463</v>
      </c>
      <c r="AA7" s="72">
        <v>299</v>
      </c>
      <c r="AB7" s="72">
        <v>258</v>
      </c>
      <c r="AC7" s="72">
        <v>291</v>
      </c>
      <c r="AD7" s="72">
        <v>563</v>
      </c>
      <c r="AE7" s="72">
        <v>229</v>
      </c>
      <c r="AF7" s="72">
        <v>223</v>
      </c>
      <c r="AG7" s="72">
        <v>461</v>
      </c>
    </row>
    <row r="8" spans="1:33" s="6" customFormat="1" ht="30" customHeight="1">
      <c r="A8" s="86"/>
      <c r="B8" s="18" t="s">
        <v>196</v>
      </c>
      <c r="C8" s="10">
        <v>53778</v>
      </c>
      <c r="D8" s="8">
        <v>41465</v>
      </c>
      <c r="E8" s="27">
        <v>12313</v>
      </c>
      <c r="F8" s="9">
        <v>5694</v>
      </c>
      <c r="G8" s="8">
        <v>2202</v>
      </c>
      <c r="H8" s="8">
        <v>7896</v>
      </c>
      <c r="I8" s="8">
        <v>3412</v>
      </c>
      <c r="J8" s="8">
        <v>1580</v>
      </c>
      <c r="K8" s="8">
        <v>4992</v>
      </c>
      <c r="L8" s="8">
        <v>3084</v>
      </c>
      <c r="M8" s="8">
        <v>2564</v>
      </c>
      <c r="N8" s="8">
        <v>4857</v>
      </c>
      <c r="O8" s="8">
        <v>3931</v>
      </c>
      <c r="P8" s="8">
        <v>8788</v>
      </c>
      <c r="Q8" s="84"/>
      <c r="R8" s="18" t="str">
        <f t="shared" si="0"/>
        <v>- od 1.01.</v>
      </c>
      <c r="S8" s="8">
        <v>1869</v>
      </c>
      <c r="T8" s="8">
        <v>1891</v>
      </c>
      <c r="U8" s="8">
        <v>1483</v>
      </c>
      <c r="V8" s="8">
        <v>1549</v>
      </c>
      <c r="W8" s="8">
        <v>4285</v>
      </c>
      <c r="X8" s="8">
        <v>2335</v>
      </c>
      <c r="Y8" s="8">
        <v>1215</v>
      </c>
      <c r="Z8" s="8">
        <v>1855</v>
      </c>
      <c r="AA8" s="8">
        <v>1143</v>
      </c>
      <c r="AB8" s="8">
        <v>1179</v>
      </c>
      <c r="AC8" s="8">
        <v>1290</v>
      </c>
      <c r="AD8" s="8">
        <v>2262</v>
      </c>
      <c r="AE8" s="8">
        <v>1151</v>
      </c>
      <c r="AF8" s="8">
        <v>1084</v>
      </c>
      <c r="AG8" s="8">
        <v>1863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tr">
        <f>A9</f>
        <v>1a.</v>
      </c>
      <c r="R9" s="75" t="str">
        <f t="shared" si="0"/>
        <v>Bezrobotni, którzy przerwali realizację IPD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6" customFormat="1" ht="30" customHeight="1">
      <c r="A10" s="193"/>
      <c r="B10" s="194" t="s">
        <v>138</v>
      </c>
      <c r="C10" s="195">
        <v>7763</v>
      </c>
      <c r="D10" s="72">
        <v>6564</v>
      </c>
      <c r="E10" s="96">
        <v>1199</v>
      </c>
      <c r="F10" s="74">
        <v>641</v>
      </c>
      <c r="G10" s="72">
        <v>225</v>
      </c>
      <c r="H10" s="72">
        <v>866</v>
      </c>
      <c r="I10" s="72">
        <v>248</v>
      </c>
      <c r="J10" s="72">
        <v>102</v>
      </c>
      <c r="K10" s="72">
        <v>350</v>
      </c>
      <c r="L10" s="72">
        <v>654</v>
      </c>
      <c r="M10" s="72">
        <v>865</v>
      </c>
      <c r="N10" s="72">
        <v>502</v>
      </c>
      <c r="O10" s="72">
        <v>486</v>
      </c>
      <c r="P10" s="72">
        <v>988</v>
      </c>
      <c r="Q10" s="193"/>
      <c r="R10" s="194" t="str">
        <f>B10</f>
        <v>- w miesiącu</v>
      </c>
      <c r="S10" s="72">
        <v>416</v>
      </c>
      <c r="T10" s="72">
        <v>453</v>
      </c>
      <c r="U10" s="72">
        <v>132</v>
      </c>
      <c r="V10" s="72">
        <v>136</v>
      </c>
      <c r="W10" s="72">
        <v>148</v>
      </c>
      <c r="X10" s="72">
        <v>236</v>
      </c>
      <c r="Y10" s="72">
        <v>76</v>
      </c>
      <c r="Z10" s="72">
        <v>273</v>
      </c>
      <c r="AA10" s="72">
        <v>70</v>
      </c>
      <c r="AB10" s="72">
        <v>348</v>
      </c>
      <c r="AC10" s="72">
        <v>342</v>
      </c>
      <c r="AD10" s="72">
        <v>473</v>
      </c>
      <c r="AE10" s="72">
        <v>156</v>
      </c>
      <c r="AF10" s="72">
        <v>193</v>
      </c>
      <c r="AG10" s="72">
        <v>588</v>
      </c>
    </row>
    <row r="11" spans="1:33" s="6" customFormat="1" ht="30" customHeight="1">
      <c r="A11" s="86"/>
      <c r="B11" s="18" t="s">
        <v>196</v>
      </c>
      <c r="C11" s="10">
        <v>23513</v>
      </c>
      <c r="D11" s="8">
        <v>15750</v>
      </c>
      <c r="E11" s="11">
        <v>7763</v>
      </c>
      <c r="F11" s="9">
        <v>2069</v>
      </c>
      <c r="G11" s="8">
        <v>888</v>
      </c>
      <c r="H11" s="8">
        <v>2957</v>
      </c>
      <c r="I11" s="8">
        <v>892</v>
      </c>
      <c r="J11" s="8">
        <v>365</v>
      </c>
      <c r="K11" s="8">
        <v>1257</v>
      </c>
      <c r="L11" s="8">
        <v>2305</v>
      </c>
      <c r="M11" s="8">
        <v>2152</v>
      </c>
      <c r="N11" s="8">
        <v>1532</v>
      </c>
      <c r="O11" s="8">
        <v>1633</v>
      </c>
      <c r="P11" s="8">
        <v>3165</v>
      </c>
      <c r="Q11" s="86"/>
      <c r="R11" s="18" t="str">
        <f t="shared" si="0"/>
        <v>- od 1.01.</v>
      </c>
      <c r="S11" s="8">
        <v>1167</v>
      </c>
      <c r="T11" s="8">
        <v>1294</v>
      </c>
      <c r="U11" s="8">
        <v>482</v>
      </c>
      <c r="V11" s="8">
        <v>502</v>
      </c>
      <c r="W11" s="8">
        <v>501</v>
      </c>
      <c r="X11" s="8">
        <v>884</v>
      </c>
      <c r="Y11" s="8">
        <v>247</v>
      </c>
      <c r="Z11" s="8">
        <v>737</v>
      </c>
      <c r="AA11" s="8">
        <v>247</v>
      </c>
      <c r="AB11" s="8">
        <v>970</v>
      </c>
      <c r="AC11" s="8">
        <v>647</v>
      </c>
      <c r="AD11" s="8">
        <v>1473</v>
      </c>
      <c r="AE11" s="8">
        <v>488</v>
      </c>
      <c r="AF11" s="8">
        <v>529</v>
      </c>
      <c r="AG11" s="8">
        <v>1509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tr">
        <f t="shared" si="0"/>
        <v xml:space="preserve">   w tym z powodu podjęcia pracy podjęcia pracy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3832</v>
      </c>
      <c r="D13" s="72">
        <v>2801</v>
      </c>
      <c r="E13" s="73">
        <v>1031</v>
      </c>
      <c r="F13" s="74">
        <v>10</v>
      </c>
      <c r="G13" s="72">
        <v>1</v>
      </c>
      <c r="H13" s="72">
        <v>11</v>
      </c>
      <c r="I13" s="72">
        <v>35</v>
      </c>
      <c r="J13" s="72">
        <v>13</v>
      </c>
      <c r="K13" s="72">
        <v>48</v>
      </c>
      <c r="L13" s="72">
        <v>372</v>
      </c>
      <c r="M13" s="72">
        <v>459</v>
      </c>
      <c r="N13" s="72">
        <v>439</v>
      </c>
      <c r="O13" s="72">
        <v>428</v>
      </c>
      <c r="P13" s="72">
        <v>867</v>
      </c>
      <c r="Q13" s="86"/>
      <c r="R13" s="70" t="str">
        <f t="shared" si="0"/>
        <v>- w miesiącu</v>
      </c>
      <c r="S13" s="72">
        <v>268</v>
      </c>
      <c r="T13" s="72">
        <v>253</v>
      </c>
      <c r="U13" s="72">
        <v>0</v>
      </c>
      <c r="V13" s="72">
        <v>7</v>
      </c>
      <c r="W13" s="72">
        <v>5</v>
      </c>
      <c r="X13" s="72">
        <v>18</v>
      </c>
      <c r="Y13" s="72">
        <v>0</v>
      </c>
      <c r="Z13" s="72">
        <v>182</v>
      </c>
      <c r="AA13" s="72">
        <v>6</v>
      </c>
      <c r="AB13" s="72">
        <v>235</v>
      </c>
      <c r="AC13" s="72">
        <v>260</v>
      </c>
      <c r="AD13" s="72">
        <v>265</v>
      </c>
      <c r="AE13" s="72">
        <v>82</v>
      </c>
      <c r="AF13" s="72">
        <v>145</v>
      </c>
      <c r="AG13" s="72">
        <v>349</v>
      </c>
    </row>
    <row r="14" spans="1:33" s="6" customFormat="1" ht="30" customHeight="1">
      <c r="A14" s="86"/>
      <c r="B14" s="18" t="s">
        <v>196</v>
      </c>
      <c r="C14" s="10">
        <v>10160</v>
      </c>
      <c r="D14" s="8">
        <v>6328</v>
      </c>
      <c r="E14" s="11">
        <v>3832</v>
      </c>
      <c r="F14" s="9">
        <v>28</v>
      </c>
      <c r="G14" s="8">
        <v>10</v>
      </c>
      <c r="H14" s="8">
        <v>38</v>
      </c>
      <c r="I14" s="8">
        <v>81</v>
      </c>
      <c r="J14" s="8">
        <v>33</v>
      </c>
      <c r="K14" s="8">
        <v>114</v>
      </c>
      <c r="L14" s="8">
        <v>1140</v>
      </c>
      <c r="M14" s="8">
        <v>907</v>
      </c>
      <c r="N14" s="8">
        <v>1366</v>
      </c>
      <c r="O14" s="8">
        <v>1324</v>
      </c>
      <c r="P14" s="8">
        <v>2690</v>
      </c>
      <c r="Q14" s="84"/>
      <c r="R14" s="18" t="str">
        <f t="shared" si="0"/>
        <v>- od 1.01.</v>
      </c>
      <c r="S14" s="8">
        <v>766</v>
      </c>
      <c r="T14" s="8">
        <v>643</v>
      </c>
      <c r="U14" s="8">
        <v>0</v>
      </c>
      <c r="V14" s="8">
        <v>13</v>
      </c>
      <c r="W14" s="8">
        <v>47</v>
      </c>
      <c r="X14" s="8">
        <v>63</v>
      </c>
      <c r="Y14" s="8">
        <v>0</v>
      </c>
      <c r="Z14" s="8">
        <v>435</v>
      </c>
      <c r="AA14" s="8">
        <v>14</v>
      </c>
      <c r="AB14" s="8">
        <v>593</v>
      </c>
      <c r="AC14" s="8">
        <v>373</v>
      </c>
      <c r="AD14" s="8">
        <v>891</v>
      </c>
      <c r="AE14" s="8">
        <v>252</v>
      </c>
      <c r="AF14" s="8">
        <v>348</v>
      </c>
      <c r="AG14" s="8">
        <v>833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tr">
        <f>A15</f>
        <v>1b.</v>
      </c>
      <c r="R15" s="75" t="str">
        <f t="shared" si="0"/>
        <v>Bezrobotni, którzy zakończyli realizację IPD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8924</v>
      </c>
      <c r="D16" s="72">
        <v>9231</v>
      </c>
      <c r="E16" s="73">
        <v>-307</v>
      </c>
      <c r="F16" s="74">
        <v>864</v>
      </c>
      <c r="G16" s="72">
        <v>290</v>
      </c>
      <c r="H16" s="72">
        <v>1154</v>
      </c>
      <c r="I16" s="72">
        <v>639</v>
      </c>
      <c r="J16" s="72">
        <v>284</v>
      </c>
      <c r="K16" s="72">
        <v>923</v>
      </c>
      <c r="L16" s="72">
        <v>334</v>
      </c>
      <c r="M16" s="72">
        <v>209</v>
      </c>
      <c r="N16" s="72">
        <v>777</v>
      </c>
      <c r="O16" s="72">
        <v>424</v>
      </c>
      <c r="P16" s="72">
        <v>1201</v>
      </c>
      <c r="Q16" s="86"/>
      <c r="R16" s="70" t="str">
        <f t="shared" si="0"/>
        <v>- w miesiącu</v>
      </c>
      <c r="S16" s="72">
        <v>169</v>
      </c>
      <c r="T16" s="72">
        <v>108</v>
      </c>
      <c r="U16" s="72">
        <v>145</v>
      </c>
      <c r="V16" s="72">
        <v>270</v>
      </c>
      <c r="W16" s="72">
        <v>1543</v>
      </c>
      <c r="X16" s="72">
        <v>393</v>
      </c>
      <c r="Y16" s="72">
        <v>410</v>
      </c>
      <c r="Z16" s="72">
        <v>340</v>
      </c>
      <c r="AA16" s="72">
        <v>650</v>
      </c>
      <c r="AB16" s="72">
        <v>98</v>
      </c>
      <c r="AC16" s="72">
        <v>62</v>
      </c>
      <c r="AD16" s="72">
        <v>360</v>
      </c>
      <c r="AE16" s="72">
        <v>266</v>
      </c>
      <c r="AF16" s="72">
        <v>130</v>
      </c>
      <c r="AG16" s="72">
        <v>159</v>
      </c>
    </row>
    <row r="17" spans="1:33" s="6" customFormat="1" ht="30" customHeight="1">
      <c r="A17" s="86"/>
      <c r="B17" s="18" t="s">
        <v>196</v>
      </c>
      <c r="C17" s="10">
        <v>31364</v>
      </c>
      <c r="D17" s="8">
        <v>22440</v>
      </c>
      <c r="E17" s="11">
        <v>8924</v>
      </c>
      <c r="F17" s="9">
        <v>3561</v>
      </c>
      <c r="G17" s="8">
        <v>1292</v>
      </c>
      <c r="H17" s="8">
        <v>4853</v>
      </c>
      <c r="I17" s="8">
        <v>2261</v>
      </c>
      <c r="J17" s="8">
        <v>1258</v>
      </c>
      <c r="K17" s="8">
        <v>3519</v>
      </c>
      <c r="L17" s="8">
        <v>1320</v>
      </c>
      <c r="M17" s="8">
        <v>412</v>
      </c>
      <c r="N17" s="8">
        <v>3079</v>
      </c>
      <c r="O17" s="8">
        <v>2092</v>
      </c>
      <c r="P17" s="8">
        <v>5171</v>
      </c>
      <c r="Q17" s="84"/>
      <c r="R17" s="18" t="str">
        <f t="shared" si="0"/>
        <v>- od 1.01.</v>
      </c>
      <c r="S17" s="8">
        <v>459</v>
      </c>
      <c r="T17" s="8">
        <v>349</v>
      </c>
      <c r="U17" s="8">
        <v>460</v>
      </c>
      <c r="V17" s="8">
        <v>1243</v>
      </c>
      <c r="W17" s="8">
        <v>4700</v>
      </c>
      <c r="X17" s="8">
        <v>1208</v>
      </c>
      <c r="Y17" s="8">
        <v>1188</v>
      </c>
      <c r="Z17" s="8">
        <v>1211</v>
      </c>
      <c r="AA17" s="8">
        <v>1424</v>
      </c>
      <c r="AB17" s="8">
        <v>286</v>
      </c>
      <c r="AC17" s="8">
        <v>566</v>
      </c>
      <c r="AD17" s="8">
        <v>1283</v>
      </c>
      <c r="AE17" s="8">
        <v>803</v>
      </c>
      <c r="AF17" s="8">
        <v>513</v>
      </c>
      <c r="AG17" s="8">
        <v>396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tr">
        <f>A18</f>
        <v>1c.</v>
      </c>
      <c r="R18" s="75" t="str">
        <f t="shared" si="0"/>
        <v>Bezrobotni realizujący IPD w końcu miesiąca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119022</v>
      </c>
      <c r="D19" s="72">
        <v>124372</v>
      </c>
      <c r="E19" s="73">
        <v>-5350</v>
      </c>
      <c r="F19" s="74">
        <v>9246</v>
      </c>
      <c r="G19" s="72">
        <v>3676</v>
      </c>
      <c r="H19" s="72">
        <v>12922</v>
      </c>
      <c r="I19" s="72">
        <v>5361</v>
      </c>
      <c r="J19" s="72">
        <v>2649</v>
      </c>
      <c r="K19" s="72">
        <v>8010</v>
      </c>
      <c r="L19" s="72">
        <v>9944</v>
      </c>
      <c r="M19" s="72">
        <v>5761</v>
      </c>
      <c r="N19" s="72">
        <v>6256</v>
      </c>
      <c r="O19" s="72">
        <v>5360</v>
      </c>
      <c r="P19" s="72">
        <v>11616</v>
      </c>
      <c r="Q19" s="86"/>
      <c r="R19" s="70" t="str">
        <f t="shared" si="0"/>
        <v xml:space="preserve">      razem</v>
      </c>
      <c r="S19" s="72">
        <v>3581</v>
      </c>
      <c r="T19" s="72">
        <v>3899</v>
      </c>
      <c r="U19" s="72">
        <v>2876</v>
      </c>
      <c r="V19" s="72">
        <v>3065</v>
      </c>
      <c r="W19" s="72">
        <v>16064</v>
      </c>
      <c r="X19" s="72">
        <v>5372</v>
      </c>
      <c r="Y19" s="72">
        <v>2572</v>
      </c>
      <c r="Z19" s="72">
        <v>6672</v>
      </c>
      <c r="AA19" s="72">
        <v>3793</v>
      </c>
      <c r="AB19" s="72">
        <v>2675</v>
      </c>
      <c r="AC19" s="72">
        <v>2360</v>
      </c>
      <c r="AD19" s="72">
        <v>7599</v>
      </c>
      <c r="AE19" s="72">
        <v>3137</v>
      </c>
      <c r="AF19" s="72">
        <v>2277</v>
      </c>
      <c r="AG19" s="72">
        <v>4827</v>
      </c>
    </row>
    <row r="20" spans="1:33" s="6" customFormat="1" ht="30" customHeight="1">
      <c r="A20" s="84"/>
      <c r="B20" s="18" t="s">
        <v>195</v>
      </c>
      <c r="C20" s="10">
        <v>66878</v>
      </c>
      <c r="D20" s="8">
        <v>69323</v>
      </c>
      <c r="E20" s="11">
        <v>-2445</v>
      </c>
      <c r="F20" s="9">
        <v>4925</v>
      </c>
      <c r="G20" s="8">
        <v>2152</v>
      </c>
      <c r="H20" s="8">
        <v>7077</v>
      </c>
      <c r="I20" s="8">
        <v>3056</v>
      </c>
      <c r="J20" s="8">
        <v>1545</v>
      </c>
      <c r="K20" s="8">
        <v>4601</v>
      </c>
      <c r="L20" s="8">
        <v>5316</v>
      </c>
      <c r="M20" s="8">
        <v>3385</v>
      </c>
      <c r="N20" s="8">
        <v>3400</v>
      </c>
      <c r="O20" s="8">
        <v>2845</v>
      </c>
      <c r="P20" s="8">
        <v>6245</v>
      </c>
      <c r="Q20" s="84"/>
      <c r="R20" s="18" t="str">
        <f t="shared" si="0"/>
        <v xml:space="preserve">      kobiety</v>
      </c>
      <c r="S20" s="8">
        <v>1844</v>
      </c>
      <c r="T20" s="8">
        <v>2390</v>
      </c>
      <c r="U20" s="8">
        <v>1730</v>
      </c>
      <c r="V20" s="8">
        <v>1899</v>
      </c>
      <c r="W20" s="8">
        <v>8654</v>
      </c>
      <c r="X20" s="8">
        <v>3051</v>
      </c>
      <c r="Y20" s="8">
        <v>1582</v>
      </c>
      <c r="Z20" s="8">
        <v>3571</v>
      </c>
      <c r="AA20" s="8">
        <v>2037</v>
      </c>
      <c r="AB20" s="8">
        <v>1716</v>
      </c>
      <c r="AC20" s="8">
        <v>1384</v>
      </c>
      <c r="AD20" s="8">
        <v>4361</v>
      </c>
      <c r="AE20" s="8">
        <v>1779</v>
      </c>
      <c r="AF20" s="8">
        <v>1410</v>
      </c>
      <c r="AG20" s="8">
        <v>2846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tr">
        <f>A21</f>
        <v>2.</v>
      </c>
      <c r="R21" s="75" t="str">
        <f t="shared" si="0"/>
        <v>Poszukujący pracy, dla których przygotowano IPD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106</v>
      </c>
      <c r="D22" s="72">
        <v>72</v>
      </c>
      <c r="E22" s="73">
        <v>34</v>
      </c>
      <c r="F22" s="74">
        <v>23</v>
      </c>
      <c r="G22" s="72">
        <v>1</v>
      </c>
      <c r="H22" s="72">
        <v>24</v>
      </c>
      <c r="I22" s="72">
        <v>10</v>
      </c>
      <c r="J22" s="72">
        <v>2</v>
      </c>
      <c r="K22" s="72">
        <v>12</v>
      </c>
      <c r="L22" s="72">
        <v>0</v>
      </c>
      <c r="M22" s="72">
        <v>5</v>
      </c>
      <c r="N22" s="72">
        <v>2</v>
      </c>
      <c r="O22" s="72">
        <v>3</v>
      </c>
      <c r="P22" s="72">
        <v>5</v>
      </c>
      <c r="Q22" s="86"/>
      <c r="R22" s="70" t="str">
        <f t="shared" si="0"/>
        <v>- w miesiącu</v>
      </c>
      <c r="S22" s="72">
        <v>0</v>
      </c>
      <c r="T22" s="72">
        <v>9</v>
      </c>
      <c r="U22" s="72">
        <v>3</v>
      </c>
      <c r="V22" s="72">
        <v>4</v>
      </c>
      <c r="W22" s="72">
        <v>13</v>
      </c>
      <c r="X22" s="72">
        <v>10</v>
      </c>
      <c r="Y22" s="72">
        <v>2</v>
      </c>
      <c r="Z22" s="72">
        <v>4</v>
      </c>
      <c r="AA22" s="72">
        <v>1</v>
      </c>
      <c r="AB22" s="72">
        <v>0</v>
      </c>
      <c r="AC22" s="72">
        <v>0</v>
      </c>
      <c r="AD22" s="72">
        <v>3</v>
      </c>
      <c r="AE22" s="72">
        <v>4</v>
      </c>
      <c r="AF22" s="72">
        <v>0</v>
      </c>
      <c r="AG22" s="72">
        <v>7</v>
      </c>
    </row>
    <row r="23" spans="1:33" s="6" customFormat="1" ht="30" customHeight="1">
      <c r="A23" s="86"/>
      <c r="B23" s="18" t="s">
        <v>196</v>
      </c>
      <c r="C23" s="10">
        <v>337</v>
      </c>
      <c r="D23" s="8">
        <v>231</v>
      </c>
      <c r="E23" s="11">
        <v>106</v>
      </c>
      <c r="F23" s="9">
        <v>57</v>
      </c>
      <c r="G23" s="8">
        <v>7</v>
      </c>
      <c r="H23" s="8">
        <v>64</v>
      </c>
      <c r="I23" s="8">
        <v>36</v>
      </c>
      <c r="J23" s="8">
        <v>20</v>
      </c>
      <c r="K23" s="8">
        <v>56</v>
      </c>
      <c r="L23" s="8">
        <v>2</v>
      </c>
      <c r="M23" s="8">
        <v>13</v>
      </c>
      <c r="N23" s="8">
        <v>7</v>
      </c>
      <c r="O23" s="8">
        <v>8</v>
      </c>
      <c r="P23" s="8">
        <v>15</v>
      </c>
      <c r="Q23" s="84"/>
      <c r="R23" s="18" t="str">
        <f t="shared" si="0"/>
        <v>- od 1.01.</v>
      </c>
      <c r="S23" s="8">
        <v>0</v>
      </c>
      <c r="T23" s="8">
        <v>15</v>
      </c>
      <c r="U23" s="8">
        <v>13</v>
      </c>
      <c r="V23" s="8">
        <v>8</v>
      </c>
      <c r="W23" s="8">
        <v>46</v>
      </c>
      <c r="X23" s="8">
        <v>39</v>
      </c>
      <c r="Y23" s="8">
        <v>9</v>
      </c>
      <c r="Z23" s="8">
        <v>8</v>
      </c>
      <c r="AA23" s="8">
        <v>3</v>
      </c>
      <c r="AB23" s="8">
        <v>0</v>
      </c>
      <c r="AC23" s="8">
        <v>0</v>
      </c>
      <c r="AD23" s="8">
        <v>15</v>
      </c>
      <c r="AE23" s="8">
        <v>12</v>
      </c>
      <c r="AF23" s="8">
        <v>1</v>
      </c>
      <c r="AG23" s="8">
        <v>18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11"/>
      <c r="Q24" s="83" t="str">
        <f>A24</f>
        <v>2a.</v>
      </c>
      <c r="R24" s="75" t="str">
        <f t="shared" si="0"/>
        <v>Poszukujący pracy, którzy przerwali realizację IPD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88</v>
      </c>
      <c r="D25" s="72">
        <v>65</v>
      </c>
      <c r="E25" s="73">
        <v>23</v>
      </c>
      <c r="F25" s="74">
        <v>30</v>
      </c>
      <c r="G25" s="72">
        <v>1</v>
      </c>
      <c r="H25" s="72">
        <v>31</v>
      </c>
      <c r="I25" s="72">
        <v>4</v>
      </c>
      <c r="J25" s="72">
        <v>1</v>
      </c>
      <c r="K25" s="72">
        <v>5</v>
      </c>
      <c r="L25" s="72">
        <v>1</v>
      </c>
      <c r="M25" s="72">
        <v>10</v>
      </c>
      <c r="N25" s="72">
        <v>2</v>
      </c>
      <c r="O25" s="72">
        <v>1</v>
      </c>
      <c r="P25" s="72">
        <v>3</v>
      </c>
      <c r="Q25" s="86"/>
      <c r="R25" s="70" t="str">
        <f t="shared" si="0"/>
        <v>- w miesiącu</v>
      </c>
      <c r="S25" s="72">
        <v>0</v>
      </c>
      <c r="T25" s="72">
        <v>12</v>
      </c>
      <c r="U25" s="72">
        <v>1</v>
      </c>
      <c r="V25" s="72">
        <v>3</v>
      </c>
      <c r="W25" s="72">
        <v>3</v>
      </c>
      <c r="X25" s="72">
        <v>1</v>
      </c>
      <c r="Y25" s="72">
        <v>1</v>
      </c>
      <c r="Z25" s="72">
        <v>3</v>
      </c>
      <c r="AA25" s="72">
        <v>1</v>
      </c>
      <c r="AB25" s="72">
        <v>0</v>
      </c>
      <c r="AC25" s="72">
        <v>0</v>
      </c>
      <c r="AD25" s="72">
        <v>1</v>
      </c>
      <c r="AE25" s="72">
        <v>2</v>
      </c>
      <c r="AF25" s="72">
        <v>0</v>
      </c>
      <c r="AG25" s="72">
        <v>10</v>
      </c>
    </row>
    <row r="26" spans="1:33" s="6" customFormat="1" ht="30" customHeight="1">
      <c r="A26" s="86"/>
      <c r="B26" s="18" t="s">
        <v>196</v>
      </c>
      <c r="C26" s="10">
        <v>288</v>
      </c>
      <c r="D26" s="8">
        <v>200</v>
      </c>
      <c r="E26" s="11">
        <v>88</v>
      </c>
      <c r="F26" s="9">
        <v>113</v>
      </c>
      <c r="G26" s="8">
        <v>10</v>
      </c>
      <c r="H26" s="8">
        <v>123</v>
      </c>
      <c r="I26" s="8">
        <v>19</v>
      </c>
      <c r="J26" s="8">
        <v>7</v>
      </c>
      <c r="K26" s="8">
        <v>26</v>
      </c>
      <c r="L26" s="8">
        <v>4</v>
      </c>
      <c r="M26" s="8">
        <v>11</v>
      </c>
      <c r="N26" s="8">
        <v>4</v>
      </c>
      <c r="O26" s="8">
        <v>4</v>
      </c>
      <c r="P26" s="8">
        <v>8</v>
      </c>
      <c r="Q26" s="86"/>
      <c r="R26" s="18" t="str">
        <f t="shared" si="0"/>
        <v>- od 1.01.</v>
      </c>
      <c r="S26" s="8">
        <v>0</v>
      </c>
      <c r="T26" s="8">
        <v>18</v>
      </c>
      <c r="U26" s="8">
        <v>7</v>
      </c>
      <c r="V26" s="8">
        <v>7</v>
      </c>
      <c r="W26" s="8">
        <v>10</v>
      </c>
      <c r="X26" s="8">
        <v>7</v>
      </c>
      <c r="Y26" s="8">
        <v>8</v>
      </c>
      <c r="Z26" s="8">
        <v>6</v>
      </c>
      <c r="AA26" s="8">
        <v>4</v>
      </c>
      <c r="AB26" s="8">
        <v>0</v>
      </c>
      <c r="AC26" s="8">
        <v>0</v>
      </c>
      <c r="AD26" s="8">
        <v>7</v>
      </c>
      <c r="AE26" s="8">
        <v>8</v>
      </c>
      <c r="AF26" s="8">
        <v>5</v>
      </c>
      <c r="AG26" s="8">
        <v>29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tr">
        <f t="shared" si="0"/>
        <v xml:space="preserve">   w tym z powodu podjęcia pracy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13</v>
      </c>
      <c r="D28" s="72">
        <v>5</v>
      </c>
      <c r="E28" s="73">
        <v>8</v>
      </c>
      <c r="F28" s="74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3</v>
      </c>
      <c r="N28" s="72">
        <v>2</v>
      </c>
      <c r="O28" s="72">
        <v>1</v>
      </c>
      <c r="P28" s="72">
        <v>3</v>
      </c>
      <c r="Q28" s="86"/>
      <c r="R28" s="70" t="str">
        <f t="shared" si="0"/>
        <v>- w miesiącu</v>
      </c>
      <c r="S28" s="72">
        <v>0</v>
      </c>
      <c r="T28" s="72">
        <v>2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2</v>
      </c>
      <c r="AA28" s="72">
        <v>0</v>
      </c>
      <c r="AB28" s="72">
        <v>0</v>
      </c>
      <c r="AC28" s="72">
        <v>0</v>
      </c>
      <c r="AD28" s="72">
        <v>0</v>
      </c>
      <c r="AE28" s="72">
        <v>1</v>
      </c>
      <c r="AF28" s="72">
        <v>0</v>
      </c>
      <c r="AG28" s="72">
        <v>2</v>
      </c>
    </row>
    <row r="29" spans="1:33" s="6" customFormat="1" ht="30" customHeight="1">
      <c r="A29" s="86"/>
      <c r="B29" s="18" t="s">
        <v>196</v>
      </c>
      <c r="C29" s="10">
        <v>27</v>
      </c>
      <c r="D29" s="8">
        <v>14</v>
      </c>
      <c r="E29" s="11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3</v>
      </c>
      <c r="N29" s="8">
        <v>2</v>
      </c>
      <c r="O29" s="8">
        <v>3</v>
      </c>
      <c r="P29" s="8">
        <v>5</v>
      </c>
      <c r="Q29" s="84"/>
      <c r="R29" s="18" t="str">
        <f t="shared" si="0"/>
        <v>- od 1.01.</v>
      </c>
      <c r="S29" s="8">
        <v>0</v>
      </c>
      <c r="T29" s="8">
        <v>4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4</v>
      </c>
      <c r="AA29" s="8">
        <v>0</v>
      </c>
      <c r="AB29" s="8">
        <v>0</v>
      </c>
      <c r="AC29" s="8">
        <v>0</v>
      </c>
      <c r="AD29" s="8">
        <v>2</v>
      </c>
      <c r="AE29" s="8">
        <v>2</v>
      </c>
      <c r="AF29" s="8">
        <v>1</v>
      </c>
      <c r="AG29" s="8">
        <v>6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tr">
        <f>A30</f>
        <v>2b.</v>
      </c>
      <c r="R30" s="75" t="str">
        <f t="shared" si="0"/>
        <v>Poszukujący pracy, którzy zakończyli realizację IPD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72</v>
      </c>
      <c r="D31" s="72">
        <v>81</v>
      </c>
      <c r="E31" s="73">
        <v>-9</v>
      </c>
      <c r="F31" s="74">
        <v>8</v>
      </c>
      <c r="G31" s="72">
        <v>1</v>
      </c>
      <c r="H31" s="72">
        <v>9</v>
      </c>
      <c r="I31" s="72">
        <v>6</v>
      </c>
      <c r="J31" s="72">
        <v>2</v>
      </c>
      <c r="K31" s="72">
        <v>8</v>
      </c>
      <c r="L31" s="72">
        <v>7</v>
      </c>
      <c r="M31" s="72">
        <v>1</v>
      </c>
      <c r="N31" s="72">
        <v>1</v>
      </c>
      <c r="O31" s="72">
        <v>3</v>
      </c>
      <c r="P31" s="72">
        <v>4</v>
      </c>
      <c r="Q31" s="86"/>
      <c r="R31" s="70" t="str">
        <f t="shared" si="0"/>
        <v>- w miesiącu</v>
      </c>
      <c r="S31" s="72">
        <v>0</v>
      </c>
      <c r="T31" s="72">
        <v>1</v>
      </c>
      <c r="U31" s="72">
        <v>2</v>
      </c>
      <c r="V31" s="72">
        <v>3</v>
      </c>
      <c r="W31" s="72">
        <v>9</v>
      </c>
      <c r="X31" s="72">
        <v>7</v>
      </c>
      <c r="Y31" s="72">
        <v>2</v>
      </c>
      <c r="Z31" s="72">
        <v>3</v>
      </c>
      <c r="AA31" s="72">
        <v>3</v>
      </c>
      <c r="AB31" s="72">
        <v>0</v>
      </c>
      <c r="AC31" s="72">
        <v>0</v>
      </c>
      <c r="AD31" s="72">
        <v>7</v>
      </c>
      <c r="AE31" s="72">
        <v>5</v>
      </c>
      <c r="AF31" s="72">
        <v>0</v>
      </c>
      <c r="AG31" s="72">
        <v>1</v>
      </c>
    </row>
    <row r="32" spans="1:33" s="6" customFormat="1" ht="30" customHeight="1">
      <c r="A32" s="86"/>
      <c r="B32" s="18" t="s">
        <v>196</v>
      </c>
      <c r="C32" s="10">
        <v>326</v>
      </c>
      <c r="D32" s="8">
        <v>254</v>
      </c>
      <c r="E32" s="11">
        <v>72</v>
      </c>
      <c r="F32" s="9">
        <v>38</v>
      </c>
      <c r="G32" s="8">
        <v>8</v>
      </c>
      <c r="H32" s="8">
        <v>46</v>
      </c>
      <c r="I32" s="8">
        <v>27</v>
      </c>
      <c r="J32" s="8">
        <v>18</v>
      </c>
      <c r="K32" s="8">
        <v>45</v>
      </c>
      <c r="L32" s="8">
        <v>24</v>
      </c>
      <c r="M32" s="8">
        <v>2</v>
      </c>
      <c r="N32" s="8">
        <v>12</v>
      </c>
      <c r="O32" s="8">
        <v>12</v>
      </c>
      <c r="P32" s="8">
        <v>24</v>
      </c>
      <c r="Q32" s="84"/>
      <c r="R32" s="18" t="str">
        <f t="shared" si="0"/>
        <v>- od 1.01.</v>
      </c>
      <c r="S32" s="8">
        <v>0</v>
      </c>
      <c r="T32" s="8">
        <v>5</v>
      </c>
      <c r="U32" s="8">
        <v>8</v>
      </c>
      <c r="V32" s="8">
        <v>11</v>
      </c>
      <c r="W32" s="8">
        <v>37</v>
      </c>
      <c r="X32" s="8">
        <v>37</v>
      </c>
      <c r="Y32" s="8">
        <v>6</v>
      </c>
      <c r="Z32" s="8">
        <v>9</v>
      </c>
      <c r="AA32" s="8">
        <v>13</v>
      </c>
      <c r="AB32" s="8">
        <v>0</v>
      </c>
      <c r="AC32" s="8">
        <v>0</v>
      </c>
      <c r="AD32" s="8">
        <v>41</v>
      </c>
      <c r="AE32" s="8">
        <v>12</v>
      </c>
      <c r="AF32" s="8">
        <v>3</v>
      </c>
      <c r="AG32" s="8">
        <v>3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tr">
        <f>A33</f>
        <v>2c.</v>
      </c>
      <c r="R33" s="75" t="str">
        <f t="shared" si="0"/>
        <v>Poszukujący pracy realizujący IPD w końcu miesiąca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1253</v>
      </c>
      <c r="D34" s="44">
        <v>1265</v>
      </c>
      <c r="E34" s="90">
        <v>-12</v>
      </c>
      <c r="F34" s="74">
        <v>25</v>
      </c>
      <c r="G34" s="44">
        <v>5</v>
      </c>
      <c r="H34" s="44">
        <v>30</v>
      </c>
      <c r="I34" s="44">
        <v>64</v>
      </c>
      <c r="J34" s="44">
        <v>45</v>
      </c>
      <c r="K34" s="44">
        <v>109</v>
      </c>
      <c r="L34" s="44">
        <v>200</v>
      </c>
      <c r="M34" s="44">
        <v>50</v>
      </c>
      <c r="N34" s="44">
        <v>0</v>
      </c>
      <c r="O34" s="44">
        <v>0</v>
      </c>
      <c r="P34" s="44">
        <v>0</v>
      </c>
      <c r="Q34" s="86"/>
      <c r="R34" s="88" t="str">
        <f>B34</f>
        <v xml:space="preserve">      razem</v>
      </c>
      <c r="S34" s="44">
        <v>0</v>
      </c>
      <c r="T34" s="44">
        <v>42</v>
      </c>
      <c r="U34" s="44">
        <v>7</v>
      </c>
      <c r="V34" s="44">
        <v>42</v>
      </c>
      <c r="W34" s="44">
        <v>298</v>
      </c>
      <c r="X34" s="44">
        <v>98</v>
      </c>
      <c r="Y34" s="44">
        <v>7</v>
      </c>
      <c r="Z34" s="44">
        <v>68</v>
      </c>
      <c r="AA34" s="44">
        <v>26</v>
      </c>
      <c r="AB34" s="44">
        <v>0</v>
      </c>
      <c r="AC34" s="44">
        <v>0</v>
      </c>
      <c r="AD34" s="44">
        <v>161</v>
      </c>
      <c r="AE34" s="44">
        <v>42</v>
      </c>
      <c r="AF34" s="44">
        <v>12</v>
      </c>
      <c r="AG34" s="44">
        <v>61</v>
      </c>
    </row>
    <row r="35" spans="1:33" s="81" customFormat="1" ht="30" customHeight="1" thickBot="1">
      <c r="A35" s="84"/>
      <c r="B35" s="91" t="s">
        <v>195</v>
      </c>
      <c r="C35" s="92">
        <v>559</v>
      </c>
      <c r="D35" s="93">
        <v>567</v>
      </c>
      <c r="E35" s="94">
        <v>-8</v>
      </c>
      <c r="F35" s="9">
        <v>17</v>
      </c>
      <c r="G35" s="95">
        <v>3</v>
      </c>
      <c r="H35" s="95">
        <v>20</v>
      </c>
      <c r="I35" s="95">
        <v>31</v>
      </c>
      <c r="J35" s="95">
        <v>23</v>
      </c>
      <c r="K35" s="95">
        <v>54</v>
      </c>
      <c r="L35" s="95">
        <v>93</v>
      </c>
      <c r="M35" s="95">
        <v>26</v>
      </c>
      <c r="N35" s="95">
        <v>0</v>
      </c>
      <c r="O35" s="95">
        <v>0</v>
      </c>
      <c r="P35" s="95">
        <v>0</v>
      </c>
      <c r="Q35" s="84"/>
      <c r="R35" s="91" t="str">
        <f>B35</f>
        <v xml:space="preserve">      kobiety</v>
      </c>
      <c r="S35" s="95">
        <v>0</v>
      </c>
      <c r="T35" s="95">
        <v>18</v>
      </c>
      <c r="U35" s="95">
        <v>5</v>
      </c>
      <c r="V35" s="95">
        <v>17</v>
      </c>
      <c r="W35" s="95">
        <v>121</v>
      </c>
      <c r="X35" s="95">
        <v>38</v>
      </c>
      <c r="Y35" s="95">
        <v>2</v>
      </c>
      <c r="Z35" s="95">
        <v>25</v>
      </c>
      <c r="AA35" s="95">
        <v>8</v>
      </c>
      <c r="AB35" s="95">
        <v>0</v>
      </c>
      <c r="AC35" s="95">
        <v>0</v>
      </c>
      <c r="AD35" s="95">
        <v>84</v>
      </c>
      <c r="AE35" s="95">
        <v>16</v>
      </c>
      <c r="AF35" s="95">
        <v>4</v>
      </c>
      <c r="AG35" s="95">
        <v>28</v>
      </c>
    </row>
  </sheetData>
  <mergeCells count="34">
    <mergeCell ref="Y4:Y5"/>
    <mergeCell ref="Z4:Z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AE21" sqref="AE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2" t="s">
        <v>436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 t="s">
        <v>437</v>
      </c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54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4" t="str">
        <f>A6</f>
        <v>1.</v>
      </c>
      <c r="R6" s="38" t="str">
        <f>B6</f>
        <v>Osoby będace w szczególnej sytuacji na rynku pracy razem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6"/>
      <c r="B7" s="19" t="s">
        <v>58</v>
      </c>
      <c r="C7" s="10">
        <v>12213</v>
      </c>
      <c r="D7" s="8">
        <v>12638</v>
      </c>
      <c r="E7" s="11">
        <v>-425</v>
      </c>
      <c r="F7" s="9">
        <v>1112</v>
      </c>
      <c r="G7" s="8">
        <v>460</v>
      </c>
      <c r="H7" s="8">
        <v>1572</v>
      </c>
      <c r="I7" s="8">
        <v>773</v>
      </c>
      <c r="J7" s="8">
        <v>498</v>
      </c>
      <c r="K7" s="8">
        <v>1271</v>
      </c>
      <c r="L7" s="8">
        <v>837</v>
      </c>
      <c r="M7" s="8">
        <v>786</v>
      </c>
      <c r="N7" s="8">
        <v>683</v>
      </c>
      <c r="O7" s="8">
        <v>518</v>
      </c>
      <c r="P7" s="8">
        <v>1201</v>
      </c>
      <c r="Q7" s="256"/>
      <c r="R7" s="18" t="str">
        <f t="shared" ref="R7:R29" si="0">B7</f>
        <v>- nowe rejestracje w miesiącu</v>
      </c>
      <c r="S7" s="8">
        <v>502</v>
      </c>
      <c r="T7" s="8">
        <v>350</v>
      </c>
      <c r="U7" s="8">
        <v>320</v>
      </c>
      <c r="V7" s="8">
        <v>271</v>
      </c>
      <c r="W7" s="8">
        <v>1162</v>
      </c>
      <c r="X7" s="8">
        <v>799</v>
      </c>
      <c r="Y7" s="8">
        <v>293</v>
      </c>
      <c r="Z7" s="8">
        <v>536</v>
      </c>
      <c r="AA7" s="8">
        <v>267</v>
      </c>
      <c r="AB7" s="8">
        <v>310</v>
      </c>
      <c r="AC7" s="8">
        <v>282</v>
      </c>
      <c r="AD7" s="8">
        <v>463</v>
      </c>
      <c r="AE7" s="8">
        <v>282</v>
      </c>
      <c r="AF7" s="8">
        <v>197</v>
      </c>
      <c r="AG7" s="8">
        <v>512</v>
      </c>
    </row>
    <row r="8" spans="1:33" s="6" customFormat="1" ht="30" customHeight="1">
      <c r="A8" s="256"/>
      <c r="B8" s="18" t="s">
        <v>59</v>
      </c>
      <c r="C8" s="10">
        <v>52133</v>
      </c>
      <c r="D8" s="8">
        <v>39920</v>
      </c>
      <c r="E8" s="27">
        <v>12213</v>
      </c>
      <c r="F8" s="9">
        <v>5003</v>
      </c>
      <c r="G8" s="8">
        <v>2057</v>
      </c>
      <c r="H8" s="8">
        <v>7060</v>
      </c>
      <c r="I8" s="8">
        <v>3059</v>
      </c>
      <c r="J8" s="8">
        <v>1642</v>
      </c>
      <c r="K8" s="8">
        <v>4701</v>
      </c>
      <c r="L8" s="8">
        <v>3361</v>
      </c>
      <c r="M8" s="8">
        <v>2774</v>
      </c>
      <c r="N8" s="8">
        <v>2919</v>
      </c>
      <c r="O8" s="8">
        <v>2507</v>
      </c>
      <c r="P8" s="8">
        <v>5426</v>
      </c>
      <c r="Q8" s="256"/>
      <c r="R8" s="18" t="str">
        <f t="shared" si="0"/>
        <v xml:space="preserve">     od 1.01.</v>
      </c>
      <c r="S8" s="8">
        <v>1821</v>
      </c>
      <c r="T8" s="8">
        <v>1718</v>
      </c>
      <c r="U8" s="8">
        <v>1526</v>
      </c>
      <c r="V8" s="8">
        <v>1264</v>
      </c>
      <c r="W8" s="8">
        <v>4858</v>
      </c>
      <c r="X8" s="8">
        <v>2954</v>
      </c>
      <c r="Y8" s="8">
        <v>1328</v>
      </c>
      <c r="Z8" s="8">
        <v>2556</v>
      </c>
      <c r="AA8" s="8">
        <v>1482</v>
      </c>
      <c r="AB8" s="8">
        <v>1280</v>
      </c>
      <c r="AC8" s="8">
        <v>1466</v>
      </c>
      <c r="AD8" s="8">
        <v>2106</v>
      </c>
      <c r="AE8" s="8">
        <v>1419</v>
      </c>
      <c r="AF8" s="8">
        <v>968</v>
      </c>
      <c r="AG8" s="8">
        <v>2065</v>
      </c>
    </row>
    <row r="9" spans="1:33" s="157" customFormat="1" ht="30" customHeight="1">
      <c r="A9" s="256"/>
      <c r="B9" s="155" t="s">
        <v>60</v>
      </c>
      <c r="C9" s="10">
        <v>7174</v>
      </c>
      <c r="D9" s="8">
        <v>6762</v>
      </c>
      <c r="E9" s="27">
        <v>412</v>
      </c>
      <c r="F9" s="9">
        <v>557</v>
      </c>
      <c r="G9" s="8">
        <v>218</v>
      </c>
      <c r="H9" s="8">
        <v>775</v>
      </c>
      <c r="I9" s="8">
        <v>443</v>
      </c>
      <c r="J9" s="8">
        <v>222</v>
      </c>
      <c r="K9" s="8">
        <v>665</v>
      </c>
      <c r="L9" s="8">
        <v>420</v>
      </c>
      <c r="M9" s="8">
        <v>421</v>
      </c>
      <c r="N9" s="8">
        <v>390</v>
      </c>
      <c r="O9" s="8">
        <v>381</v>
      </c>
      <c r="P9" s="8">
        <v>771</v>
      </c>
      <c r="Q9" s="256"/>
      <c r="R9" s="156" t="str">
        <f t="shared" si="0"/>
        <v>- podjęcia pracy w miesiącu</v>
      </c>
      <c r="S9" s="8">
        <v>243</v>
      </c>
      <c r="T9" s="8">
        <v>233</v>
      </c>
      <c r="U9" s="8">
        <v>216</v>
      </c>
      <c r="V9" s="8">
        <v>199</v>
      </c>
      <c r="W9" s="8">
        <v>553</v>
      </c>
      <c r="X9" s="8">
        <v>348</v>
      </c>
      <c r="Y9" s="8">
        <v>248</v>
      </c>
      <c r="Z9" s="8">
        <v>347</v>
      </c>
      <c r="AA9" s="8">
        <v>208</v>
      </c>
      <c r="AB9" s="8">
        <v>251</v>
      </c>
      <c r="AC9" s="8">
        <v>257</v>
      </c>
      <c r="AD9" s="8">
        <v>280</v>
      </c>
      <c r="AE9" s="8">
        <v>226</v>
      </c>
      <c r="AF9" s="8">
        <v>169</v>
      </c>
      <c r="AG9" s="8">
        <v>344</v>
      </c>
    </row>
    <row r="10" spans="1:33" s="157" customFormat="1" ht="30" customHeight="1">
      <c r="A10" s="256"/>
      <c r="B10" s="156" t="s">
        <v>59</v>
      </c>
      <c r="C10" s="158">
        <v>23168</v>
      </c>
      <c r="D10" s="8">
        <v>15994</v>
      </c>
      <c r="E10" s="27">
        <v>7174</v>
      </c>
      <c r="F10" s="9">
        <v>2166</v>
      </c>
      <c r="G10" s="8">
        <v>850</v>
      </c>
      <c r="H10" s="8">
        <v>3016</v>
      </c>
      <c r="I10" s="8">
        <v>1329</v>
      </c>
      <c r="J10" s="8">
        <v>750</v>
      </c>
      <c r="K10" s="8">
        <v>2079</v>
      </c>
      <c r="L10" s="8">
        <v>1340</v>
      </c>
      <c r="M10" s="8">
        <v>1145</v>
      </c>
      <c r="N10" s="8">
        <v>1197</v>
      </c>
      <c r="O10" s="8">
        <v>1186</v>
      </c>
      <c r="P10" s="8">
        <v>2383</v>
      </c>
      <c r="Q10" s="256"/>
      <c r="R10" s="156" t="str">
        <f t="shared" si="0"/>
        <v xml:space="preserve">     od 1.01.</v>
      </c>
      <c r="S10" s="8">
        <v>795</v>
      </c>
      <c r="T10" s="8">
        <v>702</v>
      </c>
      <c r="U10" s="8">
        <v>745</v>
      </c>
      <c r="V10" s="8">
        <v>597</v>
      </c>
      <c r="W10" s="8">
        <v>1995</v>
      </c>
      <c r="X10" s="8">
        <v>1137</v>
      </c>
      <c r="Y10" s="8">
        <v>689</v>
      </c>
      <c r="Z10" s="8">
        <v>1062</v>
      </c>
      <c r="AA10" s="8">
        <v>700</v>
      </c>
      <c r="AB10" s="8">
        <v>678</v>
      </c>
      <c r="AC10" s="8">
        <v>872</v>
      </c>
      <c r="AD10" s="8">
        <v>1002</v>
      </c>
      <c r="AE10" s="8">
        <v>749</v>
      </c>
      <c r="AF10" s="8">
        <v>514</v>
      </c>
      <c r="AG10" s="8">
        <v>968</v>
      </c>
    </row>
    <row r="11" spans="1:33" s="6" customFormat="1" ht="30" customHeight="1">
      <c r="A11" s="255"/>
      <c r="B11" s="19" t="s">
        <v>61</v>
      </c>
      <c r="C11" s="10">
        <v>92200</v>
      </c>
      <c r="D11" s="8">
        <v>96288</v>
      </c>
      <c r="E11" s="11">
        <v>-4088</v>
      </c>
      <c r="F11" s="9">
        <v>7458</v>
      </c>
      <c r="G11" s="8">
        <v>2962</v>
      </c>
      <c r="H11" s="8">
        <v>10420</v>
      </c>
      <c r="I11" s="8">
        <v>4345</v>
      </c>
      <c r="J11" s="8">
        <v>2171</v>
      </c>
      <c r="K11" s="8">
        <v>6516</v>
      </c>
      <c r="L11" s="8">
        <v>5163</v>
      </c>
      <c r="M11" s="8">
        <v>4497</v>
      </c>
      <c r="N11" s="8">
        <v>7141</v>
      </c>
      <c r="O11" s="8">
        <v>6658</v>
      </c>
      <c r="P11" s="8">
        <v>13799</v>
      </c>
      <c r="Q11" s="255"/>
      <c r="R11" s="18" t="str">
        <f t="shared" si="0"/>
        <v>-liczba bezrobotnych w końcu okresu</v>
      </c>
      <c r="S11" s="8">
        <v>3319</v>
      </c>
      <c r="T11" s="8">
        <v>3003</v>
      </c>
      <c r="U11" s="8">
        <v>2686</v>
      </c>
      <c r="V11" s="8">
        <v>2444</v>
      </c>
      <c r="W11" s="8">
        <v>9707</v>
      </c>
      <c r="X11" s="8">
        <v>4512</v>
      </c>
      <c r="Y11" s="8">
        <v>2284</v>
      </c>
      <c r="Z11" s="8">
        <v>4278</v>
      </c>
      <c r="AA11" s="8">
        <v>3031</v>
      </c>
      <c r="AB11" s="8">
        <v>2225</v>
      </c>
      <c r="AC11" s="8">
        <v>2197</v>
      </c>
      <c r="AD11" s="8">
        <v>3671</v>
      </c>
      <c r="AE11" s="8">
        <v>2666</v>
      </c>
      <c r="AF11" s="8">
        <v>2103</v>
      </c>
      <c r="AG11" s="8">
        <v>3679</v>
      </c>
    </row>
    <row r="12" spans="1:33" s="15" customFormat="1" ht="30" customHeight="1">
      <c r="A12" s="254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4" t="str">
        <f>A12</f>
        <v>2.</v>
      </c>
      <c r="R12" s="38" t="str">
        <f t="shared" si="0"/>
        <v>Korzystający ze świadczeń pomocy społecznej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6"/>
      <c r="B13" s="19" t="s">
        <v>58</v>
      </c>
      <c r="C13" s="10">
        <v>166</v>
      </c>
      <c r="D13" s="169">
        <v>175</v>
      </c>
      <c r="E13" s="27">
        <v>-9</v>
      </c>
      <c r="F13" s="9">
        <v>7</v>
      </c>
      <c r="G13" s="8">
        <v>2</v>
      </c>
      <c r="H13" s="8">
        <v>9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58</v>
      </c>
      <c r="O13" s="8">
        <v>25</v>
      </c>
      <c r="P13" s="8">
        <v>83</v>
      </c>
      <c r="Q13" s="256"/>
      <c r="R13" s="18" t="str">
        <f t="shared" si="0"/>
        <v>- nowe rejestracje w miesiącu</v>
      </c>
      <c r="S13" s="8">
        <v>0</v>
      </c>
      <c r="T13" s="8">
        <v>5</v>
      </c>
      <c r="U13" s="8">
        <v>0</v>
      </c>
      <c r="V13" s="8">
        <v>1</v>
      </c>
      <c r="W13" s="8">
        <v>0</v>
      </c>
      <c r="X13" s="8">
        <v>12</v>
      </c>
      <c r="Y13" s="8">
        <v>0</v>
      </c>
      <c r="Z13" s="8">
        <v>36</v>
      </c>
      <c r="AA13" s="8">
        <v>0</v>
      </c>
      <c r="AB13" s="8">
        <v>13</v>
      </c>
      <c r="AC13" s="8">
        <v>7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59</v>
      </c>
      <c r="C14" s="10">
        <v>649</v>
      </c>
      <c r="D14" s="169">
        <v>483</v>
      </c>
      <c r="E14" s="27">
        <v>166</v>
      </c>
      <c r="F14" s="9">
        <v>18</v>
      </c>
      <c r="G14" s="8">
        <v>4</v>
      </c>
      <c r="H14" s="8">
        <v>22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160</v>
      </c>
      <c r="O14" s="8">
        <v>99</v>
      </c>
      <c r="P14" s="8">
        <v>259</v>
      </c>
      <c r="Q14" s="256"/>
      <c r="R14" s="18" t="str">
        <f t="shared" si="0"/>
        <v xml:space="preserve">     od 1.01.</v>
      </c>
      <c r="S14" s="8">
        <v>1</v>
      </c>
      <c r="T14" s="8">
        <v>123</v>
      </c>
      <c r="U14" s="8">
        <v>0</v>
      </c>
      <c r="V14" s="8">
        <v>28</v>
      </c>
      <c r="W14" s="8">
        <v>0</v>
      </c>
      <c r="X14" s="8">
        <v>42</v>
      </c>
      <c r="Y14" s="8">
        <v>0</v>
      </c>
      <c r="Z14" s="8">
        <v>95</v>
      </c>
      <c r="AA14" s="8">
        <v>0</v>
      </c>
      <c r="AB14" s="8">
        <v>64</v>
      </c>
      <c r="AC14" s="8">
        <v>7</v>
      </c>
      <c r="AD14" s="8">
        <v>0</v>
      </c>
      <c r="AE14" s="8">
        <v>1</v>
      </c>
      <c r="AF14" s="8">
        <v>0</v>
      </c>
      <c r="AG14" s="8">
        <v>7</v>
      </c>
    </row>
    <row r="15" spans="1:33" s="6" customFormat="1" ht="30" customHeight="1">
      <c r="A15" s="256"/>
      <c r="B15" s="19" t="s">
        <v>60</v>
      </c>
      <c r="C15" s="10">
        <v>101</v>
      </c>
      <c r="D15" s="169">
        <v>91</v>
      </c>
      <c r="E15" s="27">
        <v>10</v>
      </c>
      <c r="F15" s="9">
        <v>1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41</v>
      </c>
      <c r="O15" s="8">
        <v>34</v>
      </c>
      <c r="P15" s="8">
        <v>75</v>
      </c>
      <c r="Q15" s="256"/>
      <c r="R15" s="18" t="str">
        <f t="shared" si="0"/>
        <v>- podjęcia pracy w miesiącu</v>
      </c>
      <c r="S15" s="8">
        <v>0</v>
      </c>
      <c r="T15" s="8">
        <v>9</v>
      </c>
      <c r="U15" s="8">
        <v>0</v>
      </c>
      <c r="V15" s="8">
        <v>0</v>
      </c>
      <c r="W15" s="8">
        <v>0</v>
      </c>
      <c r="X15" s="8">
        <v>8</v>
      </c>
      <c r="Y15" s="8">
        <v>0</v>
      </c>
      <c r="Z15" s="8">
        <v>6</v>
      </c>
      <c r="AA15" s="8">
        <v>0</v>
      </c>
      <c r="AB15" s="8">
        <v>2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56"/>
      <c r="B16" s="18" t="s">
        <v>59</v>
      </c>
      <c r="C16" s="10">
        <v>296</v>
      </c>
      <c r="D16" s="169">
        <v>195</v>
      </c>
      <c r="E16" s="27">
        <v>101</v>
      </c>
      <c r="F16" s="9">
        <v>4</v>
      </c>
      <c r="G16" s="8">
        <v>0</v>
      </c>
      <c r="H16" s="8">
        <v>4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130</v>
      </c>
      <c r="O16" s="8">
        <v>97</v>
      </c>
      <c r="P16" s="8">
        <v>227</v>
      </c>
      <c r="Q16" s="256"/>
      <c r="R16" s="18" t="str">
        <f t="shared" si="0"/>
        <v xml:space="preserve">     od 1.01.</v>
      </c>
      <c r="S16" s="8">
        <v>1</v>
      </c>
      <c r="T16" s="8">
        <v>26</v>
      </c>
      <c r="U16" s="8">
        <v>0</v>
      </c>
      <c r="V16" s="8">
        <v>0</v>
      </c>
      <c r="W16" s="8">
        <v>0</v>
      </c>
      <c r="X16" s="8">
        <v>14</v>
      </c>
      <c r="Y16" s="8">
        <v>1</v>
      </c>
      <c r="Z16" s="8">
        <v>12</v>
      </c>
      <c r="AA16" s="8">
        <v>0</v>
      </c>
      <c r="AB16" s="8">
        <v>11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61</v>
      </c>
      <c r="C17" s="10">
        <v>4379</v>
      </c>
      <c r="D17" s="169">
        <v>4672</v>
      </c>
      <c r="E17" s="27">
        <v>-293</v>
      </c>
      <c r="F17" s="9">
        <v>8</v>
      </c>
      <c r="G17" s="8">
        <v>2</v>
      </c>
      <c r="H17" s="8">
        <v>10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2276</v>
      </c>
      <c r="O17" s="8">
        <v>1471</v>
      </c>
      <c r="P17" s="8">
        <v>3747</v>
      </c>
      <c r="Q17" s="255"/>
      <c r="R17" s="18" t="str">
        <f t="shared" si="0"/>
        <v>-liczba bezrobotnych w końcu okresu</v>
      </c>
      <c r="S17" s="8">
        <v>4</v>
      </c>
      <c r="T17" s="8">
        <v>184</v>
      </c>
      <c r="U17" s="8">
        <v>0</v>
      </c>
      <c r="V17" s="8">
        <v>11</v>
      </c>
      <c r="W17" s="8">
        <v>0</v>
      </c>
      <c r="X17" s="8">
        <v>278</v>
      </c>
      <c r="Y17" s="8">
        <v>0</v>
      </c>
      <c r="Z17" s="8">
        <v>86</v>
      </c>
      <c r="AA17" s="8">
        <v>0</v>
      </c>
      <c r="AB17" s="8">
        <v>45</v>
      </c>
      <c r="AC17" s="8">
        <v>7</v>
      </c>
      <c r="AD17" s="8">
        <v>0</v>
      </c>
      <c r="AE17" s="8">
        <v>5</v>
      </c>
      <c r="AF17" s="8">
        <v>0</v>
      </c>
      <c r="AG17" s="8">
        <v>1</v>
      </c>
    </row>
    <row r="18" spans="1:33" s="15" customFormat="1" ht="30" customHeight="1">
      <c r="A18" s="254" t="s">
        <v>19</v>
      </c>
      <c r="B18" s="38" t="s">
        <v>71</v>
      </c>
      <c r="C18" s="39"/>
      <c r="D18" s="205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4" t="str">
        <f>A18</f>
        <v>3.</v>
      </c>
      <c r="R18" s="38" t="str">
        <f t="shared" si="0"/>
        <v>Posiadający co najmniej jedno dziecko do 6 roku życia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6"/>
      <c r="B19" s="19" t="s">
        <v>58</v>
      </c>
      <c r="C19" s="10">
        <v>2025</v>
      </c>
      <c r="D19" s="169">
        <v>1873</v>
      </c>
      <c r="E19" s="27">
        <v>152</v>
      </c>
      <c r="F19" s="9">
        <v>223</v>
      </c>
      <c r="G19" s="8">
        <v>103</v>
      </c>
      <c r="H19" s="8">
        <v>326</v>
      </c>
      <c r="I19" s="8">
        <v>176</v>
      </c>
      <c r="J19" s="8">
        <v>128</v>
      </c>
      <c r="K19" s="8">
        <v>304</v>
      </c>
      <c r="L19" s="8">
        <v>156</v>
      </c>
      <c r="M19" s="8">
        <v>119</v>
      </c>
      <c r="N19" s="8">
        <v>57</v>
      </c>
      <c r="O19" s="8">
        <v>32</v>
      </c>
      <c r="P19" s="8">
        <v>89</v>
      </c>
      <c r="Q19" s="256"/>
      <c r="R19" s="18" t="str">
        <f t="shared" si="0"/>
        <v>- nowe rejestracje w miesiącu</v>
      </c>
      <c r="S19" s="8">
        <v>77</v>
      </c>
      <c r="T19" s="8">
        <v>66</v>
      </c>
      <c r="U19" s="8">
        <v>71</v>
      </c>
      <c r="V19" s="8">
        <v>43</v>
      </c>
      <c r="W19" s="8">
        <v>154</v>
      </c>
      <c r="X19" s="8">
        <v>164</v>
      </c>
      <c r="Y19" s="8">
        <v>46</v>
      </c>
      <c r="Z19" s="8">
        <v>72</v>
      </c>
      <c r="AA19" s="8">
        <v>35</v>
      </c>
      <c r="AB19" s="8">
        <v>45</v>
      </c>
      <c r="AC19" s="8">
        <v>40</v>
      </c>
      <c r="AD19" s="8">
        <v>82</v>
      </c>
      <c r="AE19" s="8">
        <v>55</v>
      </c>
      <c r="AF19" s="8">
        <v>20</v>
      </c>
      <c r="AG19" s="8">
        <v>61</v>
      </c>
    </row>
    <row r="20" spans="1:33" s="6" customFormat="1" ht="30" customHeight="1">
      <c r="A20" s="256"/>
      <c r="B20" s="18" t="s">
        <v>59</v>
      </c>
      <c r="C20" s="10">
        <v>8103</v>
      </c>
      <c r="D20" s="169">
        <v>6078</v>
      </c>
      <c r="E20" s="27">
        <v>2025</v>
      </c>
      <c r="F20" s="9">
        <v>936</v>
      </c>
      <c r="G20" s="8">
        <v>414</v>
      </c>
      <c r="H20" s="8">
        <v>1350</v>
      </c>
      <c r="I20" s="8">
        <v>658</v>
      </c>
      <c r="J20" s="8">
        <v>346</v>
      </c>
      <c r="K20" s="8">
        <v>1004</v>
      </c>
      <c r="L20" s="8">
        <v>543</v>
      </c>
      <c r="M20" s="8">
        <v>396</v>
      </c>
      <c r="N20" s="8">
        <v>257</v>
      </c>
      <c r="O20" s="8">
        <v>199</v>
      </c>
      <c r="P20" s="8">
        <v>456</v>
      </c>
      <c r="Q20" s="256"/>
      <c r="R20" s="18" t="str">
        <f t="shared" si="0"/>
        <v xml:space="preserve">     od 1.01.</v>
      </c>
      <c r="S20" s="8">
        <v>266</v>
      </c>
      <c r="T20" s="8">
        <v>361</v>
      </c>
      <c r="U20" s="8">
        <v>291</v>
      </c>
      <c r="V20" s="8">
        <v>217</v>
      </c>
      <c r="W20" s="8">
        <v>491</v>
      </c>
      <c r="X20" s="8">
        <v>590</v>
      </c>
      <c r="Y20" s="8">
        <v>204</v>
      </c>
      <c r="Z20" s="8">
        <v>328</v>
      </c>
      <c r="AA20" s="8">
        <v>172</v>
      </c>
      <c r="AB20" s="8">
        <v>214</v>
      </c>
      <c r="AC20" s="8">
        <v>214</v>
      </c>
      <c r="AD20" s="8">
        <v>394</v>
      </c>
      <c r="AE20" s="8">
        <v>250</v>
      </c>
      <c r="AF20" s="8">
        <v>89</v>
      </c>
      <c r="AG20" s="8">
        <v>273</v>
      </c>
    </row>
    <row r="21" spans="1:33" s="6" customFormat="1" ht="30" customHeight="1">
      <c r="A21" s="256"/>
      <c r="B21" s="19" t="s">
        <v>60</v>
      </c>
      <c r="C21" s="10">
        <v>1155</v>
      </c>
      <c r="D21" s="169">
        <v>1068</v>
      </c>
      <c r="E21" s="27">
        <v>87</v>
      </c>
      <c r="F21" s="9">
        <v>114</v>
      </c>
      <c r="G21" s="8">
        <v>36</v>
      </c>
      <c r="H21" s="8">
        <v>150</v>
      </c>
      <c r="I21" s="8">
        <v>126</v>
      </c>
      <c r="J21" s="8">
        <v>60</v>
      </c>
      <c r="K21" s="8">
        <v>186</v>
      </c>
      <c r="L21" s="8">
        <v>87</v>
      </c>
      <c r="M21" s="8">
        <v>65</v>
      </c>
      <c r="N21" s="8">
        <v>39</v>
      </c>
      <c r="O21" s="8">
        <v>38</v>
      </c>
      <c r="P21" s="8">
        <v>77</v>
      </c>
      <c r="Q21" s="256"/>
      <c r="R21" s="18" t="str">
        <f t="shared" si="0"/>
        <v>- podjęcia pracy w miesiącu</v>
      </c>
      <c r="S21" s="8">
        <v>24</v>
      </c>
      <c r="T21" s="8">
        <v>39</v>
      </c>
      <c r="U21" s="8">
        <v>51</v>
      </c>
      <c r="V21" s="8">
        <v>26</v>
      </c>
      <c r="W21" s="8">
        <v>54</v>
      </c>
      <c r="X21" s="8">
        <v>83</v>
      </c>
      <c r="Y21" s="8">
        <v>32</v>
      </c>
      <c r="Z21" s="8">
        <v>48</v>
      </c>
      <c r="AA21" s="8">
        <v>22</v>
      </c>
      <c r="AB21" s="8">
        <v>38</v>
      </c>
      <c r="AC21" s="8">
        <v>30</v>
      </c>
      <c r="AD21" s="8">
        <v>52</v>
      </c>
      <c r="AE21" s="8">
        <v>33</v>
      </c>
      <c r="AF21" s="8">
        <v>13</v>
      </c>
      <c r="AG21" s="8">
        <v>45</v>
      </c>
    </row>
    <row r="22" spans="1:33" s="6" customFormat="1" ht="30" customHeight="1">
      <c r="A22" s="256"/>
      <c r="B22" s="18" t="s">
        <v>59</v>
      </c>
      <c r="C22" s="10">
        <v>3769</v>
      </c>
      <c r="D22" s="169">
        <v>2614</v>
      </c>
      <c r="E22" s="27">
        <v>1155</v>
      </c>
      <c r="F22" s="9">
        <v>412</v>
      </c>
      <c r="G22" s="8">
        <v>174</v>
      </c>
      <c r="H22" s="8">
        <v>586</v>
      </c>
      <c r="I22" s="8">
        <v>316</v>
      </c>
      <c r="J22" s="8">
        <v>164</v>
      </c>
      <c r="K22" s="8">
        <v>480</v>
      </c>
      <c r="L22" s="8">
        <v>265</v>
      </c>
      <c r="M22" s="8">
        <v>167</v>
      </c>
      <c r="N22" s="8">
        <v>131</v>
      </c>
      <c r="O22" s="8">
        <v>109</v>
      </c>
      <c r="P22" s="8">
        <v>240</v>
      </c>
      <c r="Q22" s="256"/>
      <c r="R22" s="18" t="str">
        <f t="shared" si="0"/>
        <v xml:space="preserve">     od 1.01.</v>
      </c>
      <c r="S22" s="8">
        <v>107</v>
      </c>
      <c r="T22" s="8">
        <v>137</v>
      </c>
      <c r="U22" s="8">
        <v>171</v>
      </c>
      <c r="V22" s="8">
        <v>79</v>
      </c>
      <c r="W22" s="8">
        <v>220</v>
      </c>
      <c r="X22" s="8">
        <v>250</v>
      </c>
      <c r="Y22" s="8">
        <v>100</v>
      </c>
      <c r="Z22" s="8">
        <v>143</v>
      </c>
      <c r="AA22" s="8">
        <v>88</v>
      </c>
      <c r="AB22" s="8">
        <v>133</v>
      </c>
      <c r="AC22" s="8">
        <v>130</v>
      </c>
      <c r="AD22" s="8">
        <v>170</v>
      </c>
      <c r="AE22" s="8">
        <v>136</v>
      </c>
      <c r="AF22" s="8">
        <v>42</v>
      </c>
      <c r="AG22" s="8">
        <v>125</v>
      </c>
    </row>
    <row r="23" spans="1:33" s="6" customFormat="1" ht="30" customHeight="1">
      <c r="A23" s="255"/>
      <c r="B23" s="19" t="s">
        <v>61</v>
      </c>
      <c r="C23" s="10">
        <v>19300</v>
      </c>
      <c r="D23" s="169">
        <v>19587</v>
      </c>
      <c r="E23" s="27">
        <v>-287</v>
      </c>
      <c r="F23" s="9">
        <v>1647</v>
      </c>
      <c r="G23" s="8">
        <v>704</v>
      </c>
      <c r="H23" s="8">
        <v>2351</v>
      </c>
      <c r="I23" s="8">
        <v>1100</v>
      </c>
      <c r="J23" s="8">
        <v>629</v>
      </c>
      <c r="K23" s="8">
        <v>1729</v>
      </c>
      <c r="L23" s="8">
        <v>1093</v>
      </c>
      <c r="M23" s="8">
        <v>993</v>
      </c>
      <c r="N23" s="8">
        <v>923</v>
      </c>
      <c r="O23" s="8">
        <v>909</v>
      </c>
      <c r="P23" s="8">
        <v>1832</v>
      </c>
      <c r="Q23" s="255"/>
      <c r="R23" s="18" t="str">
        <f t="shared" si="0"/>
        <v>-liczba bezrobotnych w końcu okresu</v>
      </c>
      <c r="S23" s="8">
        <v>686</v>
      </c>
      <c r="T23" s="8">
        <v>848</v>
      </c>
      <c r="U23" s="8">
        <v>684</v>
      </c>
      <c r="V23" s="8">
        <v>584</v>
      </c>
      <c r="W23" s="8">
        <v>1487</v>
      </c>
      <c r="X23" s="8">
        <v>1135</v>
      </c>
      <c r="Y23" s="8">
        <v>553</v>
      </c>
      <c r="Z23" s="8">
        <v>930</v>
      </c>
      <c r="AA23" s="8">
        <v>555</v>
      </c>
      <c r="AB23" s="8">
        <v>627</v>
      </c>
      <c r="AC23" s="8">
        <v>478</v>
      </c>
      <c r="AD23" s="8">
        <v>923</v>
      </c>
      <c r="AE23" s="8">
        <v>617</v>
      </c>
      <c r="AF23" s="8">
        <v>365</v>
      </c>
      <c r="AG23" s="8">
        <v>830</v>
      </c>
    </row>
    <row r="24" spans="1:33" s="15" customFormat="1" ht="37.5">
      <c r="A24" s="254" t="s">
        <v>22</v>
      </c>
      <c r="B24" s="38" t="s">
        <v>70</v>
      </c>
      <c r="C24" s="39"/>
      <c r="D24" s="205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4" t="str">
        <f>A24</f>
        <v>4.</v>
      </c>
      <c r="R24" s="38" t="str">
        <f t="shared" si="0"/>
        <v>Posiadający co najmniej jedno dziecko niepełnosprawne do 18 roku życia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6"/>
      <c r="B25" s="19" t="s">
        <v>58</v>
      </c>
      <c r="C25" s="10">
        <v>21</v>
      </c>
      <c r="D25" s="169">
        <v>23</v>
      </c>
      <c r="E25" s="27">
        <v>-2</v>
      </c>
      <c r="F25" s="9">
        <v>3</v>
      </c>
      <c r="G25" s="8">
        <v>1</v>
      </c>
      <c r="H25" s="8">
        <v>4</v>
      </c>
      <c r="I25" s="8">
        <v>1</v>
      </c>
      <c r="J25" s="8">
        <v>0</v>
      </c>
      <c r="K25" s="8">
        <v>1</v>
      </c>
      <c r="L25" s="8">
        <v>0</v>
      </c>
      <c r="M25" s="8">
        <v>0</v>
      </c>
      <c r="N25" s="8">
        <v>2</v>
      </c>
      <c r="O25" s="8">
        <v>0</v>
      </c>
      <c r="P25" s="8">
        <v>2</v>
      </c>
      <c r="Q25" s="256"/>
      <c r="R25" s="18" t="str">
        <f t="shared" si="0"/>
        <v>- nowe rejestracje w miesiącu</v>
      </c>
      <c r="S25" s="8">
        <v>0</v>
      </c>
      <c r="T25" s="8">
        <v>1</v>
      </c>
      <c r="U25" s="8">
        <v>4</v>
      </c>
      <c r="V25" s="8">
        <v>0</v>
      </c>
      <c r="W25" s="8">
        <v>3</v>
      </c>
      <c r="X25" s="8">
        <v>0</v>
      </c>
      <c r="Y25" s="8">
        <v>0</v>
      </c>
      <c r="Z25" s="8">
        <v>2</v>
      </c>
      <c r="AA25" s="8">
        <v>2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56"/>
      <c r="B26" s="18" t="s">
        <v>59</v>
      </c>
      <c r="C26" s="10">
        <v>98</v>
      </c>
      <c r="D26" s="169">
        <v>77</v>
      </c>
      <c r="E26" s="27">
        <v>21</v>
      </c>
      <c r="F26" s="9">
        <v>28</v>
      </c>
      <c r="G26" s="8">
        <v>5</v>
      </c>
      <c r="H26" s="8">
        <v>33</v>
      </c>
      <c r="I26" s="8">
        <v>2</v>
      </c>
      <c r="J26" s="8">
        <v>0</v>
      </c>
      <c r="K26" s="8">
        <v>2</v>
      </c>
      <c r="L26" s="8">
        <v>0</v>
      </c>
      <c r="M26" s="8">
        <v>1</v>
      </c>
      <c r="N26" s="8">
        <v>9</v>
      </c>
      <c r="O26" s="8">
        <v>6</v>
      </c>
      <c r="P26" s="8">
        <v>15</v>
      </c>
      <c r="Q26" s="256"/>
      <c r="R26" s="18" t="str">
        <f t="shared" si="0"/>
        <v xml:space="preserve">     od 1.01.</v>
      </c>
      <c r="S26" s="8">
        <v>1</v>
      </c>
      <c r="T26" s="8">
        <v>2</v>
      </c>
      <c r="U26" s="8">
        <v>13</v>
      </c>
      <c r="V26" s="8">
        <v>0</v>
      </c>
      <c r="W26" s="8">
        <v>4</v>
      </c>
      <c r="X26" s="8">
        <v>0</v>
      </c>
      <c r="Y26" s="8">
        <v>3</v>
      </c>
      <c r="Z26" s="8">
        <v>5</v>
      </c>
      <c r="AA26" s="8">
        <v>10</v>
      </c>
      <c r="AB26" s="8">
        <v>4</v>
      </c>
      <c r="AC26" s="8">
        <v>1</v>
      </c>
      <c r="AD26" s="8">
        <v>1</v>
      </c>
      <c r="AE26" s="8">
        <v>3</v>
      </c>
      <c r="AF26" s="8">
        <v>0</v>
      </c>
      <c r="AG26" s="8">
        <v>0</v>
      </c>
    </row>
    <row r="27" spans="1:33" s="6" customFormat="1" ht="30" customHeight="1">
      <c r="A27" s="256"/>
      <c r="B27" s="19" t="s">
        <v>60</v>
      </c>
      <c r="C27" s="10">
        <v>11</v>
      </c>
      <c r="D27" s="169">
        <v>8</v>
      </c>
      <c r="E27" s="27">
        <v>3</v>
      </c>
      <c r="F27" s="9">
        <v>1</v>
      </c>
      <c r="G27" s="8">
        <v>1</v>
      </c>
      <c r="H27" s="8">
        <v>2</v>
      </c>
      <c r="I27" s="8">
        <v>1</v>
      </c>
      <c r="J27" s="8">
        <v>0</v>
      </c>
      <c r="K27" s="8">
        <v>1</v>
      </c>
      <c r="L27" s="8">
        <v>0</v>
      </c>
      <c r="M27" s="8">
        <v>0</v>
      </c>
      <c r="N27" s="8">
        <v>3</v>
      </c>
      <c r="O27" s="8">
        <v>1</v>
      </c>
      <c r="P27" s="8">
        <v>4</v>
      </c>
      <c r="Q27" s="256"/>
      <c r="R27" s="18" t="str">
        <f t="shared" si="0"/>
        <v>- podjęcia pracy w miesiącu</v>
      </c>
      <c r="S27" s="8">
        <v>0</v>
      </c>
      <c r="T27" s="8">
        <v>0</v>
      </c>
      <c r="U27" s="8">
        <v>2</v>
      </c>
      <c r="V27" s="8">
        <v>0</v>
      </c>
      <c r="W27" s="8">
        <v>0</v>
      </c>
      <c r="X27" s="8">
        <v>0</v>
      </c>
      <c r="Y27" s="8">
        <v>1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56"/>
      <c r="B28" s="18" t="s">
        <v>59</v>
      </c>
      <c r="C28" s="10">
        <v>42</v>
      </c>
      <c r="D28" s="169">
        <v>31</v>
      </c>
      <c r="E28" s="27">
        <v>11</v>
      </c>
      <c r="F28" s="9">
        <v>13</v>
      </c>
      <c r="G28" s="8">
        <v>1</v>
      </c>
      <c r="H28" s="8">
        <v>14</v>
      </c>
      <c r="I28" s="8">
        <v>3</v>
      </c>
      <c r="J28" s="8">
        <v>0</v>
      </c>
      <c r="K28" s="8">
        <v>3</v>
      </c>
      <c r="L28" s="8">
        <v>0</v>
      </c>
      <c r="M28" s="8">
        <v>1</v>
      </c>
      <c r="N28" s="8">
        <v>5</v>
      </c>
      <c r="O28" s="8">
        <v>3</v>
      </c>
      <c r="P28" s="8">
        <v>8</v>
      </c>
      <c r="Q28" s="256"/>
      <c r="R28" s="18" t="str">
        <f t="shared" si="0"/>
        <v xml:space="preserve">     od 1.01.</v>
      </c>
      <c r="S28" s="8">
        <v>0</v>
      </c>
      <c r="T28" s="8">
        <v>0</v>
      </c>
      <c r="U28" s="8">
        <v>7</v>
      </c>
      <c r="V28" s="8">
        <v>0</v>
      </c>
      <c r="W28" s="8">
        <v>1</v>
      </c>
      <c r="X28" s="8">
        <v>0</v>
      </c>
      <c r="Y28" s="8">
        <v>2</v>
      </c>
      <c r="Z28" s="8">
        <v>1</v>
      </c>
      <c r="AA28" s="8">
        <v>3</v>
      </c>
      <c r="AB28" s="8">
        <v>0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255"/>
      <c r="B29" s="19" t="s">
        <v>61</v>
      </c>
      <c r="C29" s="10">
        <v>193</v>
      </c>
      <c r="D29" s="169">
        <v>207</v>
      </c>
      <c r="E29" s="27">
        <v>-14</v>
      </c>
      <c r="F29" s="9">
        <v>37</v>
      </c>
      <c r="G29" s="8">
        <v>13</v>
      </c>
      <c r="H29" s="8">
        <v>50</v>
      </c>
      <c r="I29" s="8">
        <v>5</v>
      </c>
      <c r="J29" s="8">
        <v>0</v>
      </c>
      <c r="K29" s="8">
        <v>5</v>
      </c>
      <c r="L29" s="8">
        <v>1</v>
      </c>
      <c r="M29" s="8">
        <v>4</v>
      </c>
      <c r="N29" s="8">
        <v>34</v>
      </c>
      <c r="O29" s="8">
        <v>18</v>
      </c>
      <c r="P29" s="8">
        <v>52</v>
      </c>
      <c r="Q29" s="255"/>
      <c r="R29" s="18" t="str">
        <f t="shared" si="0"/>
        <v>-liczba bezrobotnych w końcu okresu</v>
      </c>
      <c r="S29" s="8">
        <v>2</v>
      </c>
      <c r="T29" s="8">
        <v>5</v>
      </c>
      <c r="U29" s="8">
        <v>19</v>
      </c>
      <c r="V29" s="8">
        <v>1</v>
      </c>
      <c r="W29" s="8">
        <v>13</v>
      </c>
      <c r="X29" s="8">
        <v>0</v>
      </c>
      <c r="Y29" s="8">
        <v>3</v>
      </c>
      <c r="Z29" s="8">
        <v>9</v>
      </c>
      <c r="AA29" s="8">
        <v>15</v>
      </c>
      <c r="AB29" s="8">
        <v>4</v>
      </c>
      <c r="AC29" s="8">
        <v>4</v>
      </c>
      <c r="AD29" s="8">
        <v>2</v>
      </c>
      <c r="AE29" s="8">
        <v>4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AG8" sqref="AG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36" t="s">
        <v>473</v>
      </c>
      <c r="M1" s="24"/>
      <c r="N1" s="24"/>
      <c r="O1" s="24"/>
      <c r="P1" s="24"/>
      <c r="Q1" s="261" t="str">
        <f>A1</f>
        <v>TABELA 39. OSOBY UPRAWNIONE DO DODATKU AKTYWIZACYJNEGO ORAZ CUDZOZIEMCY Z PRAWEM DO ZASIŁKU W KWIETNIU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109" customFormat="1" ht="20.100000000000001" customHeight="1">
      <c r="A3" s="262" t="s">
        <v>1</v>
      </c>
      <c r="B3" s="281" t="s">
        <v>2</v>
      </c>
      <c r="C3" s="284" t="s">
        <v>32</v>
      </c>
      <c r="D3" s="285"/>
      <c r="E3" s="286"/>
      <c r="F3" s="288" t="s">
        <v>3</v>
      </c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62" t="s">
        <v>1</v>
      </c>
      <c r="R3" s="281" t="s">
        <v>2</v>
      </c>
      <c r="S3" s="294" t="s">
        <v>3</v>
      </c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</row>
    <row r="4" spans="1:33" s="109" customFormat="1" ht="35.1" customHeight="1">
      <c r="A4" s="263"/>
      <c r="B4" s="282"/>
      <c r="C4" s="279" t="str">
        <f>'1-STRUKTURA-PODST'!C4:C5</f>
        <v>IV 2016</v>
      </c>
      <c r="D4" s="262" t="str">
        <f>'1-STRUKTURA-PODST'!D4:D5</f>
        <v>III 2016</v>
      </c>
      <c r="E4" s="289" t="s">
        <v>33</v>
      </c>
      <c r="F4" s="287" t="s">
        <v>4</v>
      </c>
      <c r="G4" s="287"/>
      <c r="H4" s="288"/>
      <c r="I4" s="295" t="s">
        <v>8</v>
      </c>
      <c r="J4" s="287"/>
      <c r="K4" s="288"/>
      <c r="L4" s="294" t="s">
        <v>9</v>
      </c>
      <c r="M4" s="294" t="s">
        <v>10</v>
      </c>
      <c r="N4" s="295" t="s">
        <v>11</v>
      </c>
      <c r="O4" s="287"/>
      <c r="P4" s="288"/>
      <c r="Q4" s="263"/>
      <c r="R4" s="282"/>
      <c r="S4" s="294" t="s">
        <v>42</v>
      </c>
      <c r="T4" s="294" t="s">
        <v>43</v>
      </c>
      <c r="U4" s="291" t="s">
        <v>44</v>
      </c>
      <c r="V4" s="292" t="s">
        <v>45</v>
      </c>
      <c r="W4" s="291" t="s">
        <v>46</v>
      </c>
      <c r="X4" s="291" t="s">
        <v>47</v>
      </c>
      <c r="Y4" s="291" t="s">
        <v>48</v>
      </c>
      <c r="Z4" s="292" t="s">
        <v>49</v>
      </c>
      <c r="AA4" s="291" t="s">
        <v>50</v>
      </c>
      <c r="AB4" s="291" t="s">
        <v>51</v>
      </c>
      <c r="AC4" s="292" t="s">
        <v>52</v>
      </c>
      <c r="AD4" s="291" t="s">
        <v>53</v>
      </c>
      <c r="AE4" s="291" t="s">
        <v>54</v>
      </c>
      <c r="AF4" s="291" t="s">
        <v>56</v>
      </c>
      <c r="AG4" s="291" t="s">
        <v>55</v>
      </c>
    </row>
    <row r="5" spans="1:33" s="109" customFormat="1" ht="20.100000000000001" customHeight="1">
      <c r="A5" s="264"/>
      <c r="B5" s="283"/>
      <c r="C5" s="280"/>
      <c r="D5" s="264"/>
      <c r="E5" s="290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94"/>
      <c r="M5" s="294"/>
      <c r="N5" s="111" t="s">
        <v>5</v>
      </c>
      <c r="O5" s="111" t="s">
        <v>6</v>
      </c>
      <c r="P5" s="111" t="s">
        <v>7</v>
      </c>
      <c r="Q5" s="264"/>
      <c r="R5" s="283"/>
      <c r="S5" s="294"/>
      <c r="T5" s="294"/>
      <c r="U5" s="291"/>
      <c r="V5" s="293"/>
      <c r="W5" s="291"/>
      <c r="X5" s="291"/>
      <c r="Y5" s="291"/>
      <c r="Z5" s="293"/>
      <c r="AA5" s="291"/>
      <c r="AB5" s="291"/>
      <c r="AC5" s="293"/>
      <c r="AD5" s="291"/>
      <c r="AE5" s="291"/>
      <c r="AF5" s="291"/>
      <c r="AG5" s="291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102" t="str">
        <f>B6</f>
        <v>Osoby, które nabyły uprawnienie do dodatku aktywizacyjnego w wyniku podjęcia zatrudnienia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tr">
        <f t="shared" ref="R7:R33" si="0">B7</f>
        <v xml:space="preserve">skierowane przez PUP 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1</v>
      </c>
      <c r="D8" s="72">
        <v>0</v>
      </c>
      <c r="E8" s="96">
        <v>1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tr">
        <f t="shared" si="0"/>
        <v>w miesiącu</v>
      </c>
      <c r="S8" s="72">
        <v>1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3</v>
      </c>
      <c r="D9" s="8">
        <v>2</v>
      </c>
      <c r="E9" s="27">
        <v>1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tr">
        <f t="shared" si="0"/>
        <v>od 1.01.</v>
      </c>
      <c r="S9" s="8">
        <v>2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tr">
        <f>B10</f>
        <v>z własnej inicjatywy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811</v>
      </c>
      <c r="D11" s="72">
        <v>771</v>
      </c>
      <c r="E11" s="73">
        <v>40</v>
      </c>
      <c r="F11" s="74">
        <v>101</v>
      </c>
      <c r="G11" s="72">
        <v>23</v>
      </c>
      <c r="H11" s="72">
        <v>124</v>
      </c>
      <c r="I11" s="72">
        <v>32</v>
      </c>
      <c r="J11" s="72">
        <v>4</v>
      </c>
      <c r="K11" s="72">
        <v>36</v>
      </c>
      <c r="L11" s="72">
        <v>64</v>
      </c>
      <c r="M11" s="72">
        <v>49</v>
      </c>
      <c r="N11" s="72">
        <v>51</v>
      </c>
      <c r="O11" s="72">
        <v>39</v>
      </c>
      <c r="P11" s="72">
        <v>90</v>
      </c>
      <c r="Q11" s="86"/>
      <c r="R11" s="70" t="str">
        <f t="shared" si="0"/>
        <v>w miesiącu</v>
      </c>
      <c r="S11" s="72">
        <v>27</v>
      </c>
      <c r="T11" s="72">
        <v>27</v>
      </c>
      <c r="U11" s="72">
        <v>23</v>
      </c>
      <c r="V11" s="72">
        <v>28</v>
      </c>
      <c r="W11" s="72">
        <v>68</v>
      </c>
      <c r="X11" s="72">
        <v>29</v>
      </c>
      <c r="Y11" s="72">
        <v>34</v>
      </c>
      <c r="Z11" s="72">
        <v>60</v>
      </c>
      <c r="AA11" s="72">
        <v>10</v>
      </c>
      <c r="AB11" s="72">
        <v>32</v>
      </c>
      <c r="AC11" s="72">
        <v>24</v>
      </c>
      <c r="AD11" s="72">
        <v>24</v>
      </c>
      <c r="AE11" s="72">
        <v>11</v>
      </c>
      <c r="AF11" s="72">
        <v>16</v>
      </c>
      <c r="AG11" s="72">
        <v>35</v>
      </c>
    </row>
    <row r="12" spans="1:33" s="6" customFormat="1" ht="32.1" customHeight="1">
      <c r="A12" s="86"/>
      <c r="B12" s="18" t="s">
        <v>219</v>
      </c>
      <c r="C12" s="10">
        <v>3018</v>
      </c>
      <c r="D12" s="8">
        <v>2207</v>
      </c>
      <c r="E12" s="11">
        <v>811</v>
      </c>
      <c r="F12" s="9">
        <v>451</v>
      </c>
      <c r="G12" s="8">
        <v>126</v>
      </c>
      <c r="H12" s="8">
        <v>577</v>
      </c>
      <c r="I12" s="8">
        <v>114</v>
      </c>
      <c r="J12" s="8">
        <v>47</v>
      </c>
      <c r="K12" s="8">
        <v>161</v>
      </c>
      <c r="L12" s="8">
        <v>218</v>
      </c>
      <c r="M12" s="8">
        <v>165</v>
      </c>
      <c r="N12" s="8">
        <v>190</v>
      </c>
      <c r="O12" s="8">
        <v>149</v>
      </c>
      <c r="P12" s="8">
        <v>339</v>
      </c>
      <c r="Q12" s="86"/>
      <c r="R12" s="18" t="str">
        <f t="shared" si="0"/>
        <v>od 1.01.</v>
      </c>
      <c r="S12" s="8">
        <v>84</v>
      </c>
      <c r="T12" s="8">
        <v>80</v>
      </c>
      <c r="U12" s="8">
        <v>72</v>
      </c>
      <c r="V12" s="8">
        <v>93</v>
      </c>
      <c r="W12" s="8">
        <v>284</v>
      </c>
      <c r="X12" s="8">
        <v>72</v>
      </c>
      <c r="Y12" s="8">
        <v>83</v>
      </c>
      <c r="Z12" s="8">
        <v>218</v>
      </c>
      <c r="AA12" s="8">
        <v>41</v>
      </c>
      <c r="AB12" s="8">
        <v>80</v>
      </c>
      <c r="AC12" s="8">
        <v>65</v>
      </c>
      <c r="AD12" s="8">
        <v>73</v>
      </c>
      <c r="AE12" s="8">
        <v>70</v>
      </c>
      <c r="AF12" s="8">
        <v>85</v>
      </c>
      <c r="AG12" s="8">
        <v>158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tr">
        <f>A13</f>
        <v>1a.</v>
      </c>
      <c r="R13" s="104" t="str">
        <f t="shared" si="0"/>
        <v xml:space="preserve">Osoby uprawnione w końcu miesiąca sprawozdawczego do otrzymywania dodatku aktywizacyjnego 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2000</v>
      </c>
      <c r="D14" s="72">
        <v>1891</v>
      </c>
      <c r="E14" s="73">
        <v>109</v>
      </c>
      <c r="F14" s="74">
        <v>165</v>
      </c>
      <c r="G14" s="72">
        <v>34</v>
      </c>
      <c r="H14" s="72">
        <v>199</v>
      </c>
      <c r="I14" s="72">
        <v>91</v>
      </c>
      <c r="J14" s="72">
        <v>21</v>
      </c>
      <c r="K14" s="72">
        <v>112</v>
      </c>
      <c r="L14" s="72">
        <v>114</v>
      </c>
      <c r="M14" s="72">
        <v>133</v>
      </c>
      <c r="N14" s="72">
        <v>145</v>
      </c>
      <c r="O14" s="72">
        <v>102</v>
      </c>
      <c r="P14" s="72">
        <v>247</v>
      </c>
      <c r="Q14" s="86"/>
      <c r="R14" s="70" t="str">
        <f t="shared" si="0"/>
        <v>ogółem</v>
      </c>
      <c r="S14" s="72">
        <v>76</v>
      </c>
      <c r="T14" s="72">
        <v>34</v>
      </c>
      <c r="U14" s="72">
        <v>51</v>
      </c>
      <c r="V14" s="72">
        <v>76</v>
      </c>
      <c r="W14" s="72">
        <v>239</v>
      </c>
      <c r="X14" s="72">
        <v>57</v>
      </c>
      <c r="Y14" s="72">
        <v>73</v>
      </c>
      <c r="Z14" s="72">
        <v>143</v>
      </c>
      <c r="AA14" s="72">
        <v>34</v>
      </c>
      <c r="AB14" s="72">
        <v>56</v>
      </c>
      <c r="AC14" s="72">
        <v>50</v>
      </c>
      <c r="AD14" s="72">
        <v>42</v>
      </c>
      <c r="AE14" s="72">
        <v>57</v>
      </c>
      <c r="AF14" s="72">
        <v>72</v>
      </c>
      <c r="AG14" s="72">
        <v>135</v>
      </c>
    </row>
    <row r="15" spans="1:33" s="6" customFormat="1" ht="32.1" customHeight="1">
      <c r="A15" s="84"/>
      <c r="B15" s="19" t="s">
        <v>227</v>
      </c>
      <c r="C15" s="10">
        <v>898</v>
      </c>
      <c r="D15" s="8">
        <v>917</v>
      </c>
      <c r="E15" s="11">
        <v>-19</v>
      </c>
      <c r="F15" s="9">
        <v>81</v>
      </c>
      <c r="G15" s="8">
        <v>17</v>
      </c>
      <c r="H15" s="8">
        <v>98</v>
      </c>
      <c r="I15" s="8">
        <v>43</v>
      </c>
      <c r="J15" s="8">
        <v>5</v>
      </c>
      <c r="K15" s="8">
        <v>48</v>
      </c>
      <c r="L15" s="8">
        <v>61</v>
      </c>
      <c r="M15" s="8">
        <v>56</v>
      </c>
      <c r="N15" s="8">
        <v>78</v>
      </c>
      <c r="O15" s="8">
        <v>35</v>
      </c>
      <c r="P15" s="8">
        <v>113</v>
      </c>
      <c r="Q15" s="84"/>
      <c r="R15" s="19" t="str">
        <f t="shared" si="0"/>
        <v>kobiety</v>
      </c>
      <c r="S15" s="8">
        <v>40</v>
      </c>
      <c r="T15" s="8">
        <v>11</v>
      </c>
      <c r="U15" s="8">
        <v>24</v>
      </c>
      <c r="V15" s="8">
        <v>31</v>
      </c>
      <c r="W15" s="8">
        <v>117</v>
      </c>
      <c r="X15" s="8">
        <v>14</v>
      </c>
      <c r="Y15" s="8">
        <v>33</v>
      </c>
      <c r="Z15" s="8">
        <v>75</v>
      </c>
      <c r="AA15" s="8">
        <v>9</v>
      </c>
      <c r="AB15" s="8">
        <v>21</v>
      </c>
      <c r="AC15" s="8">
        <v>20</v>
      </c>
      <c r="AD15" s="8">
        <v>12</v>
      </c>
      <c r="AE15" s="8">
        <v>21</v>
      </c>
      <c r="AF15" s="8">
        <v>33</v>
      </c>
      <c r="AG15" s="8">
        <v>61</v>
      </c>
    </row>
    <row r="16" spans="1:33" s="32" customFormat="1" ht="18.75">
      <c r="A16" s="265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5" t="str">
        <f>A16</f>
        <v>2.</v>
      </c>
      <c r="R16" s="104" t="str">
        <f t="shared" si="0"/>
        <v>Osoby zarejestrowane jako cudzoziemcy z prawem do zasiłku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6"/>
      <c r="B17" s="76" t="s">
        <v>218</v>
      </c>
      <c r="C17" s="71">
        <v>2</v>
      </c>
      <c r="D17" s="72">
        <v>4</v>
      </c>
      <c r="E17" s="73">
        <v>-2</v>
      </c>
      <c r="F17" s="74">
        <v>2</v>
      </c>
      <c r="G17" s="72">
        <v>0</v>
      </c>
      <c r="H17" s="72">
        <v>2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6"/>
      <c r="R17" s="76" t="str">
        <f t="shared" si="0"/>
        <v>nowe rejestracje w miesiącu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6"/>
      <c r="B18" s="18" t="s">
        <v>229</v>
      </c>
      <c r="C18" s="10">
        <v>0</v>
      </c>
      <c r="D18" s="8">
        <v>2</v>
      </c>
      <c r="E18" s="11">
        <v>-2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6"/>
      <c r="R18" s="18" t="str">
        <f t="shared" si="0"/>
        <v>- w tym z krajów EOG oraz Szwajcarii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6"/>
      <c r="B19" s="19" t="s">
        <v>219</v>
      </c>
      <c r="C19" s="10">
        <v>16</v>
      </c>
      <c r="D19" s="8">
        <v>14</v>
      </c>
      <c r="E19" s="11">
        <v>2</v>
      </c>
      <c r="F19" s="9">
        <v>3</v>
      </c>
      <c r="G19" s="8">
        <v>2</v>
      </c>
      <c r="H19" s="8">
        <v>5</v>
      </c>
      <c r="I19" s="8">
        <v>2</v>
      </c>
      <c r="J19" s="8">
        <v>0</v>
      </c>
      <c r="K19" s="8">
        <v>2</v>
      </c>
      <c r="L19" s="8">
        <v>1</v>
      </c>
      <c r="M19" s="8">
        <v>0</v>
      </c>
      <c r="N19" s="8">
        <v>0</v>
      </c>
      <c r="O19" s="8">
        <v>0</v>
      </c>
      <c r="P19" s="8">
        <v>0</v>
      </c>
      <c r="Q19" s="266"/>
      <c r="R19" s="19" t="str">
        <f t="shared" si="0"/>
        <v>od 1.01.</v>
      </c>
      <c r="S19" s="8">
        <v>1</v>
      </c>
      <c r="T19" s="8">
        <v>0</v>
      </c>
      <c r="U19" s="8">
        <v>1</v>
      </c>
      <c r="V19" s="8">
        <v>1</v>
      </c>
      <c r="W19" s="8">
        <v>0</v>
      </c>
      <c r="X19" s="8">
        <v>0</v>
      </c>
      <c r="Y19" s="8">
        <v>1</v>
      </c>
      <c r="Z19" s="8">
        <v>1</v>
      </c>
      <c r="AA19" s="8">
        <v>0</v>
      </c>
      <c r="AB19" s="8">
        <v>0</v>
      </c>
      <c r="AC19" s="8">
        <v>0</v>
      </c>
      <c r="AD19" s="8">
        <v>2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6"/>
      <c r="B20" s="18" t="s">
        <v>229</v>
      </c>
      <c r="C20" s="10">
        <v>3</v>
      </c>
      <c r="D20" s="8">
        <v>3</v>
      </c>
      <c r="E20" s="11">
        <v>0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6"/>
      <c r="R20" s="18" t="str">
        <f t="shared" si="0"/>
        <v>- w tym z krajów EOG oraz Szwajcarii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6"/>
      <c r="B21" s="19" t="s">
        <v>230</v>
      </c>
      <c r="C21" s="10">
        <v>15</v>
      </c>
      <c r="D21" s="8">
        <v>17</v>
      </c>
      <c r="E21" s="11">
        <v>-2</v>
      </c>
      <c r="F21" s="9">
        <v>3</v>
      </c>
      <c r="G21" s="8">
        <v>2</v>
      </c>
      <c r="H21" s="8">
        <v>5</v>
      </c>
      <c r="I21" s="8">
        <v>3</v>
      </c>
      <c r="J21" s="8">
        <v>0</v>
      </c>
      <c r="K21" s="8">
        <v>3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6"/>
      <c r="R21" s="19" t="str">
        <f t="shared" si="0"/>
        <v>stan w końcu okresu</v>
      </c>
      <c r="S21" s="8">
        <v>1</v>
      </c>
      <c r="T21" s="8">
        <v>0</v>
      </c>
      <c r="U21" s="8">
        <v>0</v>
      </c>
      <c r="V21" s="8">
        <v>1</v>
      </c>
      <c r="W21" s="8">
        <v>1</v>
      </c>
      <c r="X21" s="8">
        <v>0</v>
      </c>
      <c r="Y21" s="8">
        <v>1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2.1" customHeight="1">
      <c r="A22" s="267"/>
      <c r="B22" s="18" t="s">
        <v>229</v>
      </c>
      <c r="C22" s="10">
        <v>1</v>
      </c>
      <c r="D22" s="8">
        <v>3</v>
      </c>
      <c r="E22" s="11">
        <v>-2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7"/>
      <c r="R22" s="18" t="str">
        <f t="shared" si="0"/>
        <v>- w tym z krajów EOG oraz Szwajcarii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5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5" t="str">
        <f>A23</f>
        <v>3.</v>
      </c>
      <c r="R23" s="104" t="str">
        <f t="shared" si="0"/>
        <v>Osoby zarejestrowane jako cudzoziemcy bez prawa do zasiłku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6"/>
      <c r="B24" s="70" t="s">
        <v>218</v>
      </c>
      <c r="C24" s="71">
        <v>25</v>
      </c>
      <c r="D24" s="72">
        <v>11</v>
      </c>
      <c r="E24" s="73">
        <v>14</v>
      </c>
      <c r="F24" s="74">
        <v>5</v>
      </c>
      <c r="G24" s="72">
        <v>0</v>
      </c>
      <c r="H24" s="72">
        <v>5</v>
      </c>
      <c r="I24" s="72">
        <v>2</v>
      </c>
      <c r="J24" s="72">
        <v>0</v>
      </c>
      <c r="K24" s="72">
        <v>2</v>
      </c>
      <c r="L24" s="72">
        <v>3</v>
      </c>
      <c r="M24" s="72">
        <v>1</v>
      </c>
      <c r="N24" s="72">
        <v>7</v>
      </c>
      <c r="O24" s="72">
        <v>2</v>
      </c>
      <c r="P24" s="210">
        <v>9</v>
      </c>
      <c r="Q24" s="266"/>
      <c r="R24" s="70" t="str">
        <f t="shared" si="0"/>
        <v>nowe rejestracje w miesiącu</v>
      </c>
      <c r="S24" s="72">
        <v>0</v>
      </c>
      <c r="T24" s="72">
        <v>1</v>
      </c>
      <c r="U24" s="72">
        <v>0</v>
      </c>
      <c r="V24" s="72">
        <v>0</v>
      </c>
      <c r="W24" s="72">
        <v>2</v>
      </c>
      <c r="X24" s="72">
        <v>0</v>
      </c>
      <c r="Y24" s="72">
        <v>0</v>
      </c>
      <c r="Z24" s="72">
        <v>1</v>
      </c>
      <c r="AA24" s="72">
        <v>0</v>
      </c>
      <c r="AB24" s="72">
        <v>0</v>
      </c>
      <c r="AC24" s="72">
        <v>0</v>
      </c>
      <c r="AD24" s="72">
        <v>0</v>
      </c>
      <c r="AE24" s="72">
        <v>1</v>
      </c>
      <c r="AF24" s="72">
        <v>0</v>
      </c>
      <c r="AG24" s="72">
        <v>0</v>
      </c>
    </row>
    <row r="25" spans="1:33" s="6" customFormat="1" ht="32.1" customHeight="1">
      <c r="A25" s="266"/>
      <c r="B25" s="19" t="s">
        <v>229</v>
      </c>
      <c r="C25" s="10">
        <v>7</v>
      </c>
      <c r="D25" s="8">
        <v>4</v>
      </c>
      <c r="E25" s="11">
        <v>3</v>
      </c>
      <c r="F25" s="9">
        <v>0</v>
      </c>
      <c r="G25" s="8">
        <v>0</v>
      </c>
      <c r="H25" s="8">
        <v>0</v>
      </c>
      <c r="I25" s="8">
        <v>1</v>
      </c>
      <c r="J25" s="8">
        <v>0</v>
      </c>
      <c r="K25" s="8">
        <v>1</v>
      </c>
      <c r="L25" s="8">
        <v>0</v>
      </c>
      <c r="M25" s="8">
        <v>0</v>
      </c>
      <c r="N25" s="8">
        <v>4</v>
      </c>
      <c r="O25" s="8">
        <v>0</v>
      </c>
      <c r="P25" s="8">
        <v>4</v>
      </c>
      <c r="Q25" s="266"/>
      <c r="R25" s="19" t="str">
        <f t="shared" si="0"/>
        <v>- w tym z krajów EOG oraz Szwajcarii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2.1" customHeight="1">
      <c r="A26" s="266"/>
      <c r="B26" s="18" t="s">
        <v>219</v>
      </c>
      <c r="C26" s="10">
        <v>78</v>
      </c>
      <c r="D26" s="8">
        <v>53</v>
      </c>
      <c r="E26" s="11">
        <v>25</v>
      </c>
      <c r="F26" s="9">
        <v>17</v>
      </c>
      <c r="G26" s="8">
        <v>1</v>
      </c>
      <c r="H26" s="8">
        <v>18</v>
      </c>
      <c r="I26" s="8">
        <v>5</v>
      </c>
      <c r="J26" s="8">
        <v>0</v>
      </c>
      <c r="K26" s="8">
        <v>5</v>
      </c>
      <c r="L26" s="8">
        <v>9</v>
      </c>
      <c r="M26" s="8">
        <v>3</v>
      </c>
      <c r="N26" s="8">
        <v>9</v>
      </c>
      <c r="O26" s="8">
        <v>3</v>
      </c>
      <c r="P26" s="8">
        <v>12</v>
      </c>
      <c r="Q26" s="266"/>
      <c r="R26" s="18" t="str">
        <f t="shared" si="0"/>
        <v>od 1.01.</v>
      </c>
      <c r="S26" s="8">
        <v>2</v>
      </c>
      <c r="T26" s="8">
        <v>5</v>
      </c>
      <c r="U26" s="8">
        <v>1</v>
      </c>
      <c r="V26" s="8">
        <v>0</v>
      </c>
      <c r="W26" s="8">
        <v>7</v>
      </c>
      <c r="X26" s="8">
        <v>1</v>
      </c>
      <c r="Y26" s="8">
        <v>0</v>
      </c>
      <c r="Z26" s="8">
        <v>5</v>
      </c>
      <c r="AA26" s="8">
        <v>1</v>
      </c>
      <c r="AB26" s="8">
        <v>0</v>
      </c>
      <c r="AC26" s="8">
        <v>1</v>
      </c>
      <c r="AD26" s="8">
        <v>3</v>
      </c>
      <c r="AE26" s="8">
        <v>1</v>
      </c>
      <c r="AF26" s="8">
        <v>2</v>
      </c>
      <c r="AG26" s="8">
        <v>2</v>
      </c>
    </row>
    <row r="27" spans="1:33" s="6" customFormat="1" ht="32.1" customHeight="1">
      <c r="A27" s="266"/>
      <c r="B27" s="19" t="s">
        <v>229</v>
      </c>
      <c r="C27" s="10">
        <v>26</v>
      </c>
      <c r="D27" s="8">
        <v>19</v>
      </c>
      <c r="E27" s="11">
        <v>7</v>
      </c>
      <c r="F27" s="9">
        <v>3</v>
      </c>
      <c r="G27" s="8">
        <v>1</v>
      </c>
      <c r="H27" s="8">
        <v>4</v>
      </c>
      <c r="I27" s="8">
        <v>3</v>
      </c>
      <c r="J27" s="8">
        <v>0</v>
      </c>
      <c r="K27" s="8">
        <v>3</v>
      </c>
      <c r="L27" s="8">
        <v>2</v>
      </c>
      <c r="M27" s="8">
        <v>0</v>
      </c>
      <c r="N27" s="8">
        <v>5</v>
      </c>
      <c r="O27" s="8">
        <v>0</v>
      </c>
      <c r="P27" s="8">
        <v>5</v>
      </c>
      <c r="Q27" s="266"/>
      <c r="R27" s="19" t="str">
        <f t="shared" si="0"/>
        <v>- w tym z krajów EOG oraz Szwajcarii</v>
      </c>
      <c r="S27" s="8">
        <v>2</v>
      </c>
      <c r="T27" s="8">
        <v>1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3</v>
      </c>
      <c r="AA27" s="8">
        <v>1</v>
      </c>
      <c r="AB27" s="8">
        <v>0</v>
      </c>
      <c r="AC27" s="8">
        <v>1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66"/>
      <c r="B28" s="18" t="s">
        <v>230</v>
      </c>
      <c r="C28" s="10">
        <v>116</v>
      </c>
      <c r="D28" s="8">
        <v>113</v>
      </c>
      <c r="E28" s="11">
        <v>3</v>
      </c>
      <c r="F28" s="9">
        <v>29</v>
      </c>
      <c r="G28" s="8">
        <v>2</v>
      </c>
      <c r="H28" s="8">
        <v>31</v>
      </c>
      <c r="I28" s="8">
        <v>13</v>
      </c>
      <c r="J28" s="8">
        <v>0</v>
      </c>
      <c r="K28" s="8">
        <v>13</v>
      </c>
      <c r="L28" s="8">
        <v>9</v>
      </c>
      <c r="M28" s="8">
        <v>3</v>
      </c>
      <c r="N28" s="8">
        <v>10</v>
      </c>
      <c r="O28" s="8">
        <v>5</v>
      </c>
      <c r="P28" s="8">
        <v>15</v>
      </c>
      <c r="Q28" s="266"/>
      <c r="R28" s="18" t="str">
        <f t="shared" si="0"/>
        <v>stan w końcu okresu</v>
      </c>
      <c r="S28" s="8">
        <v>5</v>
      </c>
      <c r="T28" s="8">
        <v>7</v>
      </c>
      <c r="U28" s="8">
        <v>1</v>
      </c>
      <c r="V28" s="8">
        <v>0</v>
      </c>
      <c r="W28" s="8">
        <v>6</v>
      </c>
      <c r="X28" s="8">
        <v>1</v>
      </c>
      <c r="Y28" s="8">
        <v>0</v>
      </c>
      <c r="Z28" s="8">
        <v>6</v>
      </c>
      <c r="AA28" s="8">
        <v>2</v>
      </c>
      <c r="AB28" s="8">
        <v>2</v>
      </c>
      <c r="AC28" s="8">
        <v>2</v>
      </c>
      <c r="AD28" s="8">
        <v>5</v>
      </c>
      <c r="AE28" s="8">
        <v>5</v>
      </c>
      <c r="AF28" s="8">
        <v>1</v>
      </c>
      <c r="AG28" s="8">
        <v>2</v>
      </c>
    </row>
    <row r="29" spans="1:33" s="6" customFormat="1" ht="32.1" customHeight="1">
      <c r="A29" s="267"/>
      <c r="B29" s="19" t="s">
        <v>229</v>
      </c>
      <c r="C29" s="10">
        <v>31</v>
      </c>
      <c r="D29" s="8">
        <v>30</v>
      </c>
      <c r="E29" s="11">
        <v>1</v>
      </c>
      <c r="F29" s="9">
        <v>3</v>
      </c>
      <c r="G29" s="8">
        <v>1</v>
      </c>
      <c r="H29" s="8">
        <v>4</v>
      </c>
      <c r="I29" s="8">
        <v>0</v>
      </c>
      <c r="J29" s="8">
        <v>0</v>
      </c>
      <c r="K29" s="8">
        <v>0</v>
      </c>
      <c r="L29" s="8">
        <v>2</v>
      </c>
      <c r="M29" s="8">
        <v>0</v>
      </c>
      <c r="N29" s="8">
        <v>6</v>
      </c>
      <c r="O29" s="8">
        <v>1</v>
      </c>
      <c r="P29" s="8">
        <v>7</v>
      </c>
      <c r="Q29" s="267"/>
      <c r="R29" s="19" t="str">
        <f t="shared" si="0"/>
        <v>- w tym z krajów EOG oraz Szwajcarii</v>
      </c>
      <c r="S29" s="8">
        <v>4</v>
      </c>
      <c r="T29" s="8">
        <v>1</v>
      </c>
      <c r="U29" s="8">
        <v>1</v>
      </c>
      <c r="V29" s="8">
        <v>0</v>
      </c>
      <c r="W29" s="8">
        <v>1</v>
      </c>
      <c r="X29" s="8">
        <v>0</v>
      </c>
      <c r="Y29" s="8">
        <v>0</v>
      </c>
      <c r="Z29" s="8">
        <v>2</v>
      </c>
      <c r="AA29" s="8">
        <v>2</v>
      </c>
      <c r="AB29" s="8">
        <v>0</v>
      </c>
      <c r="AC29" s="8">
        <v>1</v>
      </c>
      <c r="AD29" s="8">
        <v>1</v>
      </c>
      <c r="AE29" s="8">
        <v>3</v>
      </c>
      <c r="AF29" s="8">
        <v>0</v>
      </c>
      <c r="AG29" s="8">
        <v>2</v>
      </c>
    </row>
    <row r="30" spans="1:33" s="32" customFormat="1" ht="18.75">
      <c r="A30" s="265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5" t="str">
        <f>A30</f>
        <v>4.</v>
      </c>
      <c r="R30" s="75" t="str">
        <f t="shared" si="0"/>
        <v>Polacy z prawem do zasiłku transferowego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6"/>
      <c r="B31" s="76" t="s">
        <v>218</v>
      </c>
      <c r="C31" s="71">
        <v>20</v>
      </c>
      <c r="D31" s="72">
        <v>14</v>
      </c>
      <c r="E31" s="73">
        <v>6</v>
      </c>
      <c r="F31" s="74">
        <v>7</v>
      </c>
      <c r="G31" s="72">
        <v>0</v>
      </c>
      <c r="H31" s="72">
        <v>7</v>
      </c>
      <c r="I31" s="72">
        <v>0</v>
      </c>
      <c r="J31" s="72">
        <v>2</v>
      </c>
      <c r="K31" s="72">
        <v>2</v>
      </c>
      <c r="L31" s="72">
        <v>0</v>
      </c>
      <c r="M31" s="72">
        <v>1</v>
      </c>
      <c r="N31" s="72">
        <v>0</v>
      </c>
      <c r="O31" s="72">
        <v>0</v>
      </c>
      <c r="P31" s="72">
        <v>0</v>
      </c>
      <c r="Q31" s="266"/>
      <c r="R31" s="76" t="str">
        <f t="shared" si="0"/>
        <v>nowe rejestracje w miesiącu</v>
      </c>
      <c r="S31" s="72">
        <v>1</v>
      </c>
      <c r="T31" s="72">
        <v>4</v>
      </c>
      <c r="U31" s="72">
        <v>1</v>
      </c>
      <c r="V31" s="72">
        <v>1</v>
      </c>
      <c r="W31" s="72">
        <v>0</v>
      </c>
      <c r="X31" s="72">
        <v>0</v>
      </c>
      <c r="Y31" s="72">
        <v>1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2</v>
      </c>
    </row>
    <row r="32" spans="1:33" s="6" customFormat="1" ht="32.1" customHeight="1">
      <c r="A32" s="266"/>
      <c r="B32" s="18" t="s">
        <v>21</v>
      </c>
      <c r="C32" s="10">
        <v>7</v>
      </c>
      <c r="D32" s="8">
        <v>3</v>
      </c>
      <c r="E32" s="11">
        <v>4</v>
      </c>
      <c r="F32" s="9">
        <v>1</v>
      </c>
      <c r="G32" s="8">
        <v>0</v>
      </c>
      <c r="H32" s="8">
        <v>1</v>
      </c>
      <c r="I32" s="8">
        <v>0</v>
      </c>
      <c r="J32" s="8">
        <v>1</v>
      </c>
      <c r="K32" s="8">
        <v>1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6"/>
      <c r="R32" s="18" t="str">
        <f t="shared" si="0"/>
        <v>- w tym kobiety</v>
      </c>
      <c r="S32" s="8">
        <v>0</v>
      </c>
      <c r="T32" s="8">
        <v>2</v>
      </c>
      <c r="U32" s="8">
        <v>0</v>
      </c>
      <c r="V32" s="8">
        <v>1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2</v>
      </c>
    </row>
    <row r="33" spans="1:33" s="6" customFormat="1" ht="32.1" customHeight="1">
      <c r="A33" s="266"/>
      <c r="B33" s="19" t="s">
        <v>219</v>
      </c>
      <c r="C33" s="10">
        <v>64</v>
      </c>
      <c r="D33" s="8">
        <v>44</v>
      </c>
      <c r="E33" s="11">
        <v>20</v>
      </c>
      <c r="F33" s="9">
        <v>14</v>
      </c>
      <c r="G33" s="8">
        <v>3</v>
      </c>
      <c r="H33" s="8">
        <v>17</v>
      </c>
      <c r="I33" s="8">
        <v>6</v>
      </c>
      <c r="J33" s="8">
        <v>6</v>
      </c>
      <c r="K33" s="8">
        <v>12</v>
      </c>
      <c r="L33" s="8">
        <v>0</v>
      </c>
      <c r="M33" s="8">
        <v>5</v>
      </c>
      <c r="N33" s="8">
        <v>0</v>
      </c>
      <c r="O33" s="8">
        <v>0</v>
      </c>
      <c r="P33" s="8">
        <v>0</v>
      </c>
      <c r="Q33" s="266"/>
      <c r="R33" s="19" t="str">
        <f t="shared" si="0"/>
        <v>od 1.01.</v>
      </c>
      <c r="S33" s="8">
        <v>1</v>
      </c>
      <c r="T33" s="8">
        <v>7</v>
      </c>
      <c r="U33" s="8">
        <v>3</v>
      </c>
      <c r="V33" s="8">
        <v>1</v>
      </c>
      <c r="W33" s="8">
        <v>0</v>
      </c>
      <c r="X33" s="8">
        <v>6</v>
      </c>
      <c r="Y33" s="8">
        <v>2</v>
      </c>
      <c r="Z33" s="8">
        <v>5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5</v>
      </c>
    </row>
    <row r="34" spans="1:33" s="6" customFormat="1" ht="32.1" customHeight="1">
      <c r="A34" s="266"/>
      <c r="B34" s="19" t="s">
        <v>21</v>
      </c>
      <c r="C34" s="10">
        <v>22</v>
      </c>
      <c r="D34" s="8">
        <v>15</v>
      </c>
      <c r="E34" s="11">
        <v>7</v>
      </c>
      <c r="F34" s="9">
        <v>3</v>
      </c>
      <c r="G34" s="8">
        <v>1</v>
      </c>
      <c r="H34" s="8">
        <v>4</v>
      </c>
      <c r="I34" s="8">
        <v>2</v>
      </c>
      <c r="J34" s="8">
        <v>2</v>
      </c>
      <c r="K34" s="8">
        <v>4</v>
      </c>
      <c r="L34" s="8">
        <v>0</v>
      </c>
      <c r="M34" s="8">
        <v>3</v>
      </c>
      <c r="N34" s="8">
        <v>0</v>
      </c>
      <c r="O34" s="8">
        <v>0</v>
      </c>
      <c r="P34" s="8">
        <v>0</v>
      </c>
      <c r="Q34" s="266"/>
      <c r="R34" s="19" t="str">
        <f>B34</f>
        <v>- w tym kobiety</v>
      </c>
      <c r="S34" s="8">
        <v>0</v>
      </c>
      <c r="T34" s="8">
        <v>2</v>
      </c>
      <c r="U34" s="8">
        <v>1</v>
      </c>
      <c r="V34" s="8">
        <v>1</v>
      </c>
      <c r="W34" s="8">
        <v>0</v>
      </c>
      <c r="X34" s="8">
        <v>1</v>
      </c>
      <c r="Y34" s="8">
        <v>0</v>
      </c>
      <c r="Z34" s="8">
        <v>1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5</v>
      </c>
    </row>
    <row r="35" spans="1:33" s="6" customFormat="1" ht="32.1" customHeight="1">
      <c r="A35" s="266"/>
      <c r="B35" s="19" t="s">
        <v>220</v>
      </c>
      <c r="C35" s="10">
        <v>55</v>
      </c>
      <c r="D35" s="8">
        <v>50</v>
      </c>
      <c r="E35" s="11">
        <v>5</v>
      </c>
      <c r="F35" s="9">
        <v>22</v>
      </c>
      <c r="G35" s="8">
        <v>3</v>
      </c>
      <c r="H35" s="8">
        <v>25</v>
      </c>
      <c r="I35" s="8">
        <v>2</v>
      </c>
      <c r="J35" s="8">
        <v>3</v>
      </c>
      <c r="K35" s="8">
        <v>5</v>
      </c>
      <c r="L35" s="8">
        <v>0</v>
      </c>
      <c r="M35" s="8">
        <v>5</v>
      </c>
      <c r="N35" s="8">
        <v>0</v>
      </c>
      <c r="O35" s="8">
        <v>0</v>
      </c>
      <c r="P35" s="8">
        <v>0</v>
      </c>
      <c r="Q35" s="266"/>
      <c r="R35" s="19" t="str">
        <f>B35</f>
        <v>stan w końcu miesiąca</v>
      </c>
      <c r="S35" s="8">
        <v>1</v>
      </c>
      <c r="T35" s="8">
        <v>6</v>
      </c>
      <c r="U35" s="8">
        <v>1</v>
      </c>
      <c r="V35" s="8">
        <v>1</v>
      </c>
      <c r="W35" s="8">
        <v>0</v>
      </c>
      <c r="X35" s="8">
        <v>3</v>
      </c>
      <c r="Y35" s="8">
        <v>1</v>
      </c>
      <c r="Z35" s="8">
        <v>2</v>
      </c>
      <c r="AA35" s="8">
        <v>0</v>
      </c>
      <c r="AB35" s="8">
        <v>0</v>
      </c>
      <c r="AC35" s="8">
        <v>0</v>
      </c>
      <c r="AD35" s="8">
        <v>1</v>
      </c>
      <c r="AE35" s="8">
        <v>0</v>
      </c>
      <c r="AF35" s="8">
        <v>0</v>
      </c>
      <c r="AG35" s="8">
        <v>4</v>
      </c>
    </row>
    <row r="36" spans="1:33" s="6" customFormat="1" ht="32.1" customHeight="1" thickBot="1">
      <c r="A36" s="267"/>
      <c r="B36" s="19" t="s">
        <v>21</v>
      </c>
      <c r="C36" s="12">
        <v>17</v>
      </c>
      <c r="D36" s="13">
        <v>17</v>
      </c>
      <c r="E36" s="14">
        <v>0</v>
      </c>
      <c r="F36" s="9">
        <v>6</v>
      </c>
      <c r="G36" s="8">
        <v>0</v>
      </c>
      <c r="H36" s="8">
        <v>6</v>
      </c>
      <c r="I36" s="8">
        <v>0</v>
      </c>
      <c r="J36" s="8">
        <v>1</v>
      </c>
      <c r="K36" s="8">
        <v>1</v>
      </c>
      <c r="L36" s="8">
        <v>0</v>
      </c>
      <c r="M36" s="8">
        <v>2</v>
      </c>
      <c r="N36" s="8">
        <v>0</v>
      </c>
      <c r="O36" s="8">
        <v>0</v>
      </c>
      <c r="P36" s="8">
        <v>0</v>
      </c>
      <c r="Q36" s="267"/>
      <c r="R36" s="19" t="str">
        <f>B36</f>
        <v>- w tym kobiety</v>
      </c>
      <c r="S36" s="8">
        <v>0</v>
      </c>
      <c r="T36" s="8">
        <v>2</v>
      </c>
      <c r="U36" s="8">
        <v>0</v>
      </c>
      <c r="V36" s="8">
        <v>1</v>
      </c>
      <c r="W36" s="8">
        <v>0</v>
      </c>
      <c r="X36" s="8">
        <v>1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4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A30:A36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AG6" sqref="AG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566</v>
      </c>
      <c r="B1" s="261"/>
      <c r="C1" s="261"/>
      <c r="D1" s="261"/>
      <c r="E1" s="261"/>
      <c r="F1" s="261"/>
      <c r="G1" s="261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1" t="str">
        <f>A1</f>
        <v>TABELA 40. POSZUKUJĄCY PRACY W KWIETNIU</v>
      </c>
      <c r="R1" s="261"/>
      <c r="S1" s="261"/>
      <c r="T1" s="261"/>
      <c r="U1" s="261"/>
      <c r="V1" s="261"/>
      <c r="W1" s="261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2.1" customHeight="1">
      <c r="A6" s="265" t="s">
        <v>12</v>
      </c>
      <c r="B6" s="38" t="s">
        <v>233</v>
      </c>
      <c r="C6" s="10">
        <v>261</v>
      </c>
      <c r="D6" s="8">
        <v>241</v>
      </c>
      <c r="E6" s="11">
        <v>20</v>
      </c>
      <c r="F6" s="9">
        <v>82</v>
      </c>
      <c r="G6" s="8">
        <v>15</v>
      </c>
      <c r="H6" s="8">
        <v>97</v>
      </c>
      <c r="I6" s="8">
        <v>10</v>
      </c>
      <c r="J6" s="8">
        <v>2</v>
      </c>
      <c r="K6" s="8">
        <v>12</v>
      </c>
      <c r="L6" s="8">
        <v>34</v>
      </c>
      <c r="M6" s="8">
        <v>8</v>
      </c>
      <c r="N6" s="8">
        <v>39</v>
      </c>
      <c r="O6" s="8">
        <v>10</v>
      </c>
      <c r="P6" s="8">
        <v>49</v>
      </c>
      <c r="Q6" s="265" t="str">
        <f>A6</f>
        <v>1.</v>
      </c>
      <c r="R6" s="38" t="str">
        <f>B6</f>
        <v>Poszukujący pracy zarejestrowani w miesiącu</v>
      </c>
      <c r="S6" s="8">
        <v>7</v>
      </c>
      <c r="T6" s="8">
        <v>7</v>
      </c>
      <c r="U6" s="8">
        <v>4</v>
      </c>
      <c r="V6" s="8">
        <v>2</v>
      </c>
      <c r="W6" s="8">
        <v>6</v>
      </c>
      <c r="X6" s="8">
        <v>8</v>
      </c>
      <c r="Y6" s="8">
        <v>1</v>
      </c>
      <c r="Z6" s="8">
        <v>7</v>
      </c>
      <c r="AA6" s="8">
        <v>3</v>
      </c>
      <c r="AB6" s="8">
        <v>2</v>
      </c>
      <c r="AC6" s="8">
        <v>2</v>
      </c>
      <c r="AD6" s="8">
        <v>4</v>
      </c>
      <c r="AE6" s="8">
        <v>2</v>
      </c>
      <c r="AF6" s="8">
        <v>2</v>
      </c>
      <c r="AG6" s="8">
        <v>4</v>
      </c>
    </row>
    <row r="7" spans="1:33" s="6" customFormat="1" ht="32.1" customHeight="1">
      <c r="A7" s="266"/>
      <c r="B7" s="18" t="s">
        <v>21</v>
      </c>
      <c r="C7" s="10">
        <v>102</v>
      </c>
      <c r="D7" s="8">
        <v>99</v>
      </c>
      <c r="E7" s="11">
        <v>3</v>
      </c>
      <c r="F7" s="9">
        <v>32</v>
      </c>
      <c r="G7" s="8">
        <v>4</v>
      </c>
      <c r="H7" s="8">
        <v>36</v>
      </c>
      <c r="I7" s="8">
        <v>4</v>
      </c>
      <c r="J7" s="8">
        <v>1</v>
      </c>
      <c r="K7" s="8">
        <v>5</v>
      </c>
      <c r="L7" s="8">
        <v>16</v>
      </c>
      <c r="M7" s="8">
        <v>2</v>
      </c>
      <c r="N7" s="8">
        <v>14</v>
      </c>
      <c r="O7" s="8">
        <v>5</v>
      </c>
      <c r="P7" s="8">
        <v>19</v>
      </c>
      <c r="Q7" s="266"/>
      <c r="R7" s="18" t="str">
        <f t="shared" ref="R7:R30" si="0">B7</f>
        <v>- w tym kobiety</v>
      </c>
      <c r="S7" s="8">
        <v>1</v>
      </c>
      <c r="T7" s="8">
        <v>3</v>
      </c>
      <c r="U7" s="8">
        <v>2</v>
      </c>
      <c r="V7" s="8">
        <v>1</v>
      </c>
      <c r="W7" s="8">
        <v>2</v>
      </c>
      <c r="X7" s="8">
        <v>4</v>
      </c>
      <c r="Y7" s="8">
        <v>0</v>
      </c>
      <c r="Z7" s="8">
        <v>3</v>
      </c>
      <c r="AA7" s="8">
        <v>1</v>
      </c>
      <c r="AB7" s="8">
        <v>0</v>
      </c>
      <c r="AC7" s="8">
        <v>1</v>
      </c>
      <c r="AD7" s="8">
        <v>1</v>
      </c>
      <c r="AE7" s="8">
        <v>0</v>
      </c>
      <c r="AF7" s="8">
        <v>1</v>
      </c>
      <c r="AG7" s="8">
        <v>4</v>
      </c>
    </row>
    <row r="8" spans="1:33" s="6" customFormat="1" ht="32.1" customHeight="1">
      <c r="A8" s="266"/>
      <c r="B8" s="18" t="s">
        <v>219</v>
      </c>
      <c r="C8" s="10">
        <v>1041</v>
      </c>
      <c r="D8" s="8">
        <v>780</v>
      </c>
      <c r="E8" s="27">
        <v>261</v>
      </c>
      <c r="F8" s="9">
        <v>310</v>
      </c>
      <c r="G8" s="8">
        <v>64</v>
      </c>
      <c r="H8" s="8">
        <v>374</v>
      </c>
      <c r="I8" s="8">
        <v>42</v>
      </c>
      <c r="J8" s="8">
        <v>8</v>
      </c>
      <c r="K8" s="8">
        <v>50</v>
      </c>
      <c r="L8" s="8">
        <v>105</v>
      </c>
      <c r="M8" s="8">
        <v>40</v>
      </c>
      <c r="N8" s="8">
        <v>144</v>
      </c>
      <c r="O8" s="8">
        <v>44</v>
      </c>
      <c r="P8" s="8">
        <v>188</v>
      </c>
      <c r="Q8" s="266"/>
      <c r="R8" s="18" t="str">
        <f t="shared" si="0"/>
        <v>od 1.01.</v>
      </c>
      <c r="S8" s="8">
        <v>35</v>
      </c>
      <c r="T8" s="8">
        <v>27</v>
      </c>
      <c r="U8" s="8">
        <v>16</v>
      </c>
      <c r="V8" s="8">
        <v>6</v>
      </c>
      <c r="W8" s="8">
        <v>24</v>
      </c>
      <c r="X8" s="8">
        <v>36</v>
      </c>
      <c r="Y8" s="8">
        <v>5</v>
      </c>
      <c r="Z8" s="8">
        <v>46</v>
      </c>
      <c r="AA8" s="8">
        <v>14</v>
      </c>
      <c r="AB8" s="8">
        <v>20</v>
      </c>
      <c r="AC8" s="8">
        <v>7</v>
      </c>
      <c r="AD8" s="8">
        <v>19</v>
      </c>
      <c r="AE8" s="8">
        <v>7</v>
      </c>
      <c r="AF8" s="8">
        <v>4</v>
      </c>
      <c r="AG8" s="8">
        <v>18</v>
      </c>
    </row>
    <row r="9" spans="1:33" s="157" customFormat="1" ht="32.1" customHeight="1">
      <c r="A9" s="267"/>
      <c r="B9" s="156" t="s">
        <v>21</v>
      </c>
      <c r="C9" s="10">
        <v>388</v>
      </c>
      <c r="D9" s="8">
        <v>286</v>
      </c>
      <c r="E9" s="27">
        <v>102</v>
      </c>
      <c r="F9" s="9">
        <v>131</v>
      </c>
      <c r="G9" s="8">
        <v>31</v>
      </c>
      <c r="H9" s="8">
        <v>162</v>
      </c>
      <c r="I9" s="8">
        <v>11</v>
      </c>
      <c r="J9" s="8">
        <v>3</v>
      </c>
      <c r="K9" s="8">
        <v>14</v>
      </c>
      <c r="L9" s="8">
        <v>38</v>
      </c>
      <c r="M9" s="8">
        <v>9</v>
      </c>
      <c r="N9" s="8">
        <v>52</v>
      </c>
      <c r="O9" s="8">
        <v>14</v>
      </c>
      <c r="P9" s="8">
        <v>66</v>
      </c>
      <c r="Q9" s="267"/>
      <c r="R9" s="156" t="str">
        <f t="shared" si="0"/>
        <v>- w tym kobiety</v>
      </c>
      <c r="S9" s="8">
        <v>8</v>
      </c>
      <c r="T9" s="8">
        <v>11</v>
      </c>
      <c r="U9" s="8">
        <v>5</v>
      </c>
      <c r="V9" s="8">
        <v>2</v>
      </c>
      <c r="W9" s="8">
        <v>11</v>
      </c>
      <c r="X9" s="8">
        <v>12</v>
      </c>
      <c r="Y9" s="8">
        <v>0</v>
      </c>
      <c r="Z9" s="8">
        <v>14</v>
      </c>
      <c r="AA9" s="8">
        <v>7</v>
      </c>
      <c r="AB9" s="8">
        <v>6</v>
      </c>
      <c r="AC9" s="8">
        <v>1</v>
      </c>
      <c r="AD9" s="8">
        <v>5</v>
      </c>
      <c r="AE9" s="8">
        <v>3</v>
      </c>
      <c r="AF9" s="8">
        <v>1</v>
      </c>
      <c r="AG9" s="8">
        <v>13</v>
      </c>
    </row>
    <row r="10" spans="1:33" s="157" customFormat="1" ht="32.1" customHeight="1">
      <c r="A10" s="193" t="s">
        <v>17</v>
      </c>
      <c r="B10" s="163" t="s">
        <v>234</v>
      </c>
      <c r="C10" s="158">
        <v>268</v>
      </c>
      <c r="D10" s="8">
        <v>300</v>
      </c>
      <c r="E10" s="27">
        <v>-32</v>
      </c>
      <c r="F10" s="9">
        <v>83</v>
      </c>
      <c r="G10" s="8">
        <v>14</v>
      </c>
      <c r="H10" s="8">
        <v>97</v>
      </c>
      <c r="I10" s="8">
        <v>12</v>
      </c>
      <c r="J10" s="8">
        <v>3</v>
      </c>
      <c r="K10" s="8">
        <v>15</v>
      </c>
      <c r="L10" s="8">
        <v>25</v>
      </c>
      <c r="M10" s="8">
        <v>12</v>
      </c>
      <c r="N10" s="8">
        <v>43</v>
      </c>
      <c r="O10" s="8">
        <v>10</v>
      </c>
      <c r="P10" s="8">
        <v>53</v>
      </c>
      <c r="Q10" s="193" t="str">
        <f>A10</f>
        <v>2.</v>
      </c>
      <c r="R10" s="163" t="str">
        <f t="shared" si="0"/>
        <v>Osoby wyłączone z ewidencji poszukujących pracy w m-cu</v>
      </c>
      <c r="S10" s="8">
        <v>10</v>
      </c>
      <c r="T10" s="8">
        <v>3</v>
      </c>
      <c r="U10" s="8">
        <v>2</v>
      </c>
      <c r="V10" s="8">
        <v>2</v>
      </c>
      <c r="W10" s="8">
        <v>8</v>
      </c>
      <c r="X10" s="8">
        <v>2</v>
      </c>
      <c r="Y10" s="8">
        <v>1</v>
      </c>
      <c r="Z10" s="8">
        <v>9</v>
      </c>
      <c r="AA10" s="8">
        <v>2</v>
      </c>
      <c r="AB10" s="8">
        <v>3</v>
      </c>
      <c r="AC10" s="8">
        <v>1</v>
      </c>
      <c r="AD10" s="8">
        <v>9</v>
      </c>
      <c r="AE10" s="8">
        <v>6</v>
      </c>
      <c r="AF10" s="8">
        <v>0</v>
      </c>
      <c r="AG10" s="8">
        <v>8</v>
      </c>
    </row>
    <row r="11" spans="1:33" s="6" customFormat="1" ht="32.1" customHeight="1">
      <c r="A11" s="86"/>
      <c r="B11" s="18" t="s">
        <v>21</v>
      </c>
      <c r="C11" s="10">
        <v>100</v>
      </c>
      <c r="D11" s="8">
        <v>122</v>
      </c>
      <c r="E11" s="11">
        <v>-22</v>
      </c>
      <c r="F11" s="9">
        <v>32</v>
      </c>
      <c r="G11" s="8">
        <v>5</v>
      </c>
      <c r="H11" s="8">
        <v>37</v>
      </c>
      <c r="I11" s="8">
        <v>2</v>
      </c>
      <c r="J11" s="8">
        <v>1</v>
      </c>
      <c r="K11" s="8">
        <v>3</v>
      </c>
      <c r="L11" s="8">
        <v>10</v>
      </c>
      <c r="M11" s="8">
        <v>4</v>
      </c>
      <c r="N11" s="8">
        <v>13</v>
      </c>
      <c r="O11" s="8">
        <v>3</v>
      </c>
      <c r="P11" s="8">
        <v>16</v>
      </c>
      <c r="Q11" s="86"/>
      <c r="R11" s="18" t="str">
        <f t="shared" si="0"/>
        <v>- w tym kobiety</v>
      </c>
      <c r="S11" s="8">
        <v>5</v>
      </c>
      <c r="T11" s="8">
        <v>1</v>
      </c>
      <c r="U11" s="8">
        <v>1</v>
      </c>
      <c r="V11" s="8">
        <v>1</v>
      </c>
      <c r="W11" s="8">
        <v>5</v>
      </c>
      <c r="X11" s="8">
        <v>0</v>
      </c>
      <c r="Y11" s="8">
        <v>0</v>
      </c>
      <c r="Z11" s="8">
        <v>2</v>
      </c>
      <c r="AA11" s="8">
        <v>1</v>
      </c>
      <c r="AB11" s="8">
        <v>3</v>
      </c>
      <c r="AC11" s="8">
        <v>0</v>
      </c>
      <c r="AD11" s="8">
        <v>3</v>
      </c>
      <c r="AE11" s="8">
        <v>3</v>
      </c>
      <c r="AF11" s="8">
        <v>0</v>
      </c>
      <c r="AG11" s="8">
        <v>5</v>
      </c>
    </row>
    <row r="12" spans="1:33" s="6" customFormat="1" ht="32.1" customHeight="1">
      <c r="A12" s="86"/>
      <c r="B12" s="19" t="s">
        <v>219</v>
      </c>
      <c r="C12" s="10">
        <v>1108</v>
      </c>
      <c r="D12" s="8">
        <v>840</v>
      </c>
      <c r="E12" s="11">
        <v>268</v>
      </c>
      <c r="F12" s="9">
        <v>318</v>
      </c>
      <c r="G12" s="8">
        <v>63</v>
      </c>
      <c r="H12" s="8">
        <v>381</v>
      </c>
      <c r="I12" s="8">
        <v>41</v>
      </c>
      <c r="J12" s="8">
        <v>11</v>
      </c>
      <c r="K12" s="8">
        <v>52</v>
      </c>
      <c r="L12" s="8">
        <v>113</v>
      </c>
      <c r="M12" s="8">
        <v>55</v>
      </c>
      <c r="N12" s="8">
        <v>147</v>
      </c>
      <c r="O12" s="8">
        <v>44</v>
      </c>
      <c r="P12" s="8">
        <v>191</v>
      </c>
      <c r="Q12" s="86"/>
      <c r="R12" s="19" t="str">
        <f t="shared" si="0"/>
        <v>od 1.01.</v>
      </c>
      <c r="S12" s="8">
        <v>32</v>
      </c>
      <c r="T12" s="8">
        <v>22</v>
      </c>
      <c r="U12" s="8">
        <v>16</v>
      </c>
      <c r="V12" s="8">
        <v>18</v>
      </c>
      <c r="W12" s="8">
        <v>31</v>
      </c>
      <c r="X12" s="8">
        <v>36</v>
      </c>
      <c r="Y12" s="8">
        <v>5</v>
      </c>
      <c r="Z12" s="8">
        <v>47</v>
      </c>
      <c r="AA12" s="8">
        <v>12</v>
      </c>
      <c r="AB12" s="8">
        <v>14</v>
      </c>
      <c r="AC12" s="8">
        <v>12</v>
      </c>
      <c r="AD12" s="8">
        <v>31</v>
      </c>
      <c r="AE12" s="8">
        <v>18</v>
      </c>
      <c r="AF12" s="8">
        <v>5</v>
      </c>
      <c r="AG12" s="8">
        <v>17</v>
      </c>
    </row>
    <row r="13" spans="1:33" s="6" customFormat="1" ht="32.1" customHeight="1">
      <c r="A13" s="86"/>
      <c r="B13" s="18" t="s">
        <v>21</v>
      </c>
      <c r="C13" s="10">
        <v>452</v>
      </c>
      <c r="D13" s="8">
        <v>352</v>
      </c>
      <c r="E13" s="11">
        <v>100</v>
      </c>
      <c r="F13" s="9">
        <v>134</v>
      </c>
      <c r="G13" s="8">
        <v>27</v>
      </c>
      <c r="H13" s="8">
        <v>161</v>
      </c>
      <c r="I13" s="8">
        <v>9</v>
      </c>
      <c r="J13" s="8">
        <v>3</v>
      </c>
      <c r="K13" s="8">
        <v>12</v>
      </c>
      <c r="L13" s="8">
        <v>46</v>
      </c>
      <c r="M13" s="8">
        <v>21</v>
      </c>
      <c r="N13" s="8">
        <v>59</v>
      </c>
      <c r="O13" s="8">
        <v>19</v>
      </c>
      <c r="P13" s="8">
        <v>78</v>
      </c>
      <c r="Q13" s="86"/>
      <c r="R13" s="18" t="str">
        <f t="shared" si="0"/>
        <v>- w tym kobiety</v>
      </c>
      <c r="S13" s="8">
        <v>18</v>
      </c>
      <c r="T13" s="8">
        <v>13</v>
      </c>
      <c r="U13" s="8">
        <v>7</v>
      </c>
      <c r="V13" s="8">
        <v>9</v>
      </c>
      <c r="W13" s="8">
        <v>15</v>
      </c>
      <c r="X13" s="8">
        <v>10</v>
      </c>
      <c r="Y13" s="8">
        <v>1</v>
      </c>
      <c r="Z13" s="8">
        <v>12</v>
      </c>
      <c r="AA13" s="8">
        <v>8</v>
      </c>
      <c r="AB13" s="8">
        <v>8</v>
      </c>
      <c r="AC13" s="8">
        <v>1</v>
      </c>
      <c r="AD13" s="8">
        <v>14</v>
      </c>
      <c r="AE13" s="8">
        <v>7</v>
      </c>
      <c r="AF13" s="8">
        <v>1</v>
      </c>
      <c r="AG13" s="8">
        <v>10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tr">
        <f t="shared" si="0"/>
        <v>przyczyny wyłączeń: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tr">
        <f>A15</f>
        <v>2a.</v>
      </c>
      <c r="R15" s="18" t="str">
        <f t="shared" si="0"/>
        <v>podjęcie pracy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tr">
        <f t="shared" si="0"/>
        <v>od 1.01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237</v>
      </c>
      <c r="C17" s="10">
        <v>2</v>
      </c>
      <c r="D17" s="8">
        <v>0</v>
      </c>
      <c r="E17" s="11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0</v>
      </c>
      <c r="P17" s="8">
        <v>0</v>
      </c>
      <c r="Q17" s="86" t="str">
        <f>A17</f>
        <v>2b.</v>
      </c>
      <c r="R17" s="19" t="str">
        <f t="shared" si="0"/>
        <v>rozpoczęcie szkolenia  w miesiacu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3</v>
      </c>
      <c r="D18" s="8">
        <v>1</v>
      </c>
      <c r="E18" s="11">
        <v>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2</v>
      </c>
      <c r="M18" s="8">
        <v>0</v>
      </c>
      <c r="N18" s="8">
        <v>0</v>
      </c>
      <c r="O18" s="8">
        <v>0</v>
      </c>
      <c r="P18" s="8">
        <v>0</v>
      </c>
      <c r="Q18" s="86"/>
      <c r="R18" s="6" t="str">
        <f t="shared" si="0"/>
        <v>od 1.01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239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tr">
        <f>A19</f>
        <v>2c.</v>
      </c>
      <c r="R19" s="18" t="str">
        <f t="shared" si="0"/>
        <v>rozpoczęcie przygotowania zawodowego dorosłych w m-cu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tr">
        <f t="shared" si="0"/>
        <v>od 1.01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244</v>
      </c>
      <c r="B21" s="19" t="s">
        <v>240</v>
      </c>
      <c r="C21" s="10">
        <v>84</v>
      </c>
      <c r="D21" s="8">
        <v>95</v>
      </c>
      <c r="E21" s="11">
        <v>-11</v>
      </c>
      <c r="F21" s="9">
        <v>14</v>
      </c>
      <c r="G21" s="8">
        <v>1</v>
      </c>
      <c r="H21" s="8">
        <v>15</v>
      </c>
      <c r="I21" s="8">
        <v>4</v>
      </c>
      <c r="J21" s="8">
        <v>0</v>
      </c>
      <c r="K21" s="8">
        <v>4</v>
      </c>
      <c r="L21" s="8">
        <v>12</v>
      </c>
      <c r="M21" s="8">
        <v>1</v>
      </c>
      <c r="N21" s="8">
        <v>15</v>
      </c>
      <c r="O21" s="8">
        <v>3</v>
      </c>
      <c r="P21" s="8">
        <v>18</v>
      </c>
      <c r="Q21" s="86" t="str">
        <f>A21</f>
        <v>2d.</v>
      </c>
      <c r="R21" s="19" t="str">
        <f t="shared" si="0"/>
        <v>niepotwierdzenie zainteresowania pomocą określoną w ustawie w m-cu</v>
      </c>
      <c r="S21" s="8">
        <v>6</v>
      </c>
      <c r="T21" s="8">
        <v>3</v>
      </c>
      <c r="U21" s="8">
        <v>1</v>
      </c>
      <c r="V21" s="8">
        <v>2</v>
      </c>
      <c r="W21" s="8">
        <v>4</v>
      </c>
      <c r="X21" s="8">
        <v>1</v>
      </c>
      <c r="Y21" s="8">
        <v>1</v>
      </c>
      <c r="Z21" s="8">
        <v>3</v>
      </c>
      <c r="AA21" s="8">
        <v>1</v>
      </c>
      <c r="AB21" s="8">
        <v>0</v>
      </c>
      <c r="AC21" s="8">
        <v>1</v>
      </c>
      <c r="AD21" s="8">
        <v>6</v>
      </c>
      <c r="AE21" s="8">
        <v>2</v>
      </c>
      <c r="AF21" s="8">
        <v>0</v>
      </c>
      <c r="AG21" s="8">
        <v>3</v>
      </c>
    </row>
    <row r="22" spans="1:33" s="6" customFormat="1" ht="32.1" customHeight="1">
      <c r="A22" s="86"/>
      <c r="B22" s="6" t="s">
        <v>200</v>
      </c>
      <c r="C22" s="10">
        <v>349</v>
      </c>
      <c r="D22" s="8">
        <v>265</v>
      </c>
      <c r="E22" s="11">
        <v>84</v>
      </c>
      <c r="F22" s="9">
        <v>32</v>
      </c>
      <c r="G22" s="8">
        <v>7</v>
      </c>
      <c r="H22" s="8">
        <v>39</v>
      </c>
      <c r="I22" s="8">
        <v>17</v>
      </c>
      <c r="J22" s="8">
        <v>2</v>
      </c>
      <c r="K22" s="8">
        <v>19</v>
      </c>
      <c r="L22" s="8">
        <v>70</v>
      </c>
      <c r="M22" s="8">
        <v>7</v>
      </c>
      <c r="N22" s="8">
        <v>63</v>
      </c>
      <c r="O22" s="8">
        <v>15</v>
      </c>
      <c r="P22" s="8">
        <v>78</v>
      </c>
      <c r="Q22" s="86"/>
      <c r="R22" s="6" t="str">
        <f t="shared" si="0"/>
        <v>od 1.01</v>
      </c>
      <c r="S22" s="8">
        <v>18</v>
      </c>
      <c r="T22" s="8">
        <v>10</v>
      </c>
      <c r="U22" s="8">
        <v>10</v>
      </c>
      <c r="V22" s="8">
        <v>12</v>
      </c>
      <c r="W22" s="8">
        <v>11</v>
      </c>
      <c r="X22" s="8">
        <v>17</v>
      </c>
      <c r="Y22" s="8">
        <v>1</v>
      </c>
      <c r="Z22" s="8">
        <v>8</v>
      </c>
      <c r="AA22" s="8">
        <v>4</v>
      </c>
      <c r="AB22" s="8">
        <v>5</v>
      </c>
      <c r="AC22" s="8">
        <v>2</v>
      </c>
      <c r="AD22" s="8">
        <v>23</v>
      </c>
      <c r="AE22" s="8">
        <v>5</v>
      </c>
      <c r="AF22" s="8">
        <v>2</v>
      </c>
      <c r="AG22" s="8">
        <v>8</v>
      </c>
    </row>
    <row r="23" spans="1:33" s="6" customFormat="1" ht="37.5">
      <c r="A23" s="86" t="s">
        <v>245</v>
      </c>
      <c r="B23" s="18" t="s">
        <v>241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tr">
        <f>A23</f>
        <v>2e.</v>
      </c>
      <c r="R23" s="18" t="str">
        <f t="shared" si="0"/>
        <v>niepodjęcie lub przerwanie uczestnictwa w oferowanym działaniu w m-cu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86"/>
      <c r="R24" s="6" t="str">
        <f t="shared" si="0"/>
        <v>od 1.01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246</v>
      </c>
      <c r="B25" s="19" t="s">
        <v>242</v>
      </c>
      <c r="C25" s="10">
        <v>74</v>
      </c>
      <c r="D25" s="8">
        <v>81</v>
      </c>
      <c r="E25" s="11">
        <v>-7</v>
      </c>
      <c r="F25" s="9">
        <v>3</v>
      </c>
      <c r="G25" s="8">
        <v>1</v>
      </c>
      <c r="H25" s="8">
        <v>4</v>
      </c>
      <c r="I25" s="8">
        <v>3</v>
      </c>
      <c r="J25" s="8">
        <v>0</v>
      </c>
      <c r="K25" s="8">
        <v>3</v>
      </c>
      <c r="L25" s="8">
        <v>8</v>
      </c>
      <c r="M25" s="8">
        <v>0</v>
      </c>
      <c r="N25" s="8">
        <v>27</v>
      </c>
      <c r="O25" s="8">
        <v>7</v>
      </c>
      <c r="P25" s="8">
        <v>34</v>
      </c>
      <c r="Q25" s="86" t="str">
        <f>A25</f>
        <v>2f.</v>
      </c>
      <c r="R25" s="19" t="str">
        <f t="shared" si="0"/>
        <v>dobrowolna rezygnacja w m-cu</v>
      </c>
      <c r="S25" s="8">
        <v>4</v>
      </c>
      <c r="T25" s="8">
        <v>0</v>
      </c>
      <c r="U25" s="8">
        <v>1</v>
      </c>
      <c r="V25" s="8">
        <v>0</v>
      </c>
      <c r="W25" s="8">
        <v>4</v>
      </c>
      <c r="X25" s="8">
        <v>1</v>
      </c>
      <c r="Y25" s="8">
        <v>0</v>
      </c>
      <c r="Z25" s="8">
        <v>4</v>
      </c>
      <c r="AA25" s="8">
        <v>1</v>
      </c>
      <c r="AB25" s="8">
        <v>0</v>
      </c>
      <c r="AC25" s="8">
        <v>0</v>
      </c>
      <c r="AD25" s="8">
        <v>3</v>
      </c>
      <c r="AE25" s="8">
        <v>3</v>
      </c>
      <c r="AF25" s="8">
        <v>0</v>
      </c>
      <c r="AG25" s="8">
        <v>4</v>
      </c>
    </row>
    <row r="26" spans="1:33" s="6" customFormat="1" ht="32.1" customHeight="1">
      <c r="A26" s="86"/>
      <c r="B26" s="6" t="s">
        <v>200</v>
      </c>
      <c r="C26" s="10">
        <v>307</v>
      </c>
      <c r="D26" s="8">
        <v>233</v>
      </c>
      <c r="E26" s="11">
        <v>74</v>
      </c>
      <c r="F26" s="9">
        <v>21</v>
      </c>
      <c r="G26" s="8">
        <v>2</v>
      </c>
      <c r="H26" s="8">
        <v>23</v>
      </c>
      <c r="I26" s="8">
        <v>12</v>
      </c>
      <c r="J26" s="8">
        <v>6</v>
      </c>
      <c r="K26" s="8">
        <v>18</v>
      </c>
      <c r="L26" s="8">
        <v>31</v>
      </c>
      <c r="M26" s="8">
        <v>0</v>
      </c>
      <c r="N26" s="8">
        <v>82</v>
      </c>
      <c r="O26" s="8">
        <v>28</v>
      </c>
      <c r="P26" s="8">
        <v>110</v>
      </c>
      <c r="Q26" s="86"/>
      <c r="R26" s="6" t="str">
        <f t="shared" si="0"/>
        <v>od 1.01</v>
      </c>
      <c r="S26" s="8">
        <v>11</v>
      </c>
      <c r="T26" s="8">
        <v>12</v>
      </c>
      <c r="U26" s="8">
        <v>5</v>
      </c>
      <c r="V26" s="8">
        <v>6</v>
      </c>
      <c r="W26" s="8">
        <v>19</v>
      </c>
      <c r="X26" s="8">
        <v>16</v>
      </c>
      <c r="Y26" s="8">
        <v>3</v>
      </c>
      <c r="Z26" s="8">
        <v>18</v>
      </c>
      <c r="AA26" s="8">
        <v>6</v>
      </c>
      <c r="AB26" s="8">
        <v>2</v>
      </c>
      <c r="AC26" s="8">
        <v>0</v>
      </c>
      <c r="AD26" s="8">
        <v>8</v>
      </c>
      <c r="AE26" s="8">
        <v>12</v>
      </c>
      <c r="AF26" s="8">
        <v>0</v>
      </c>
      <c r="AG26" s="8">
        <v>7</v>
      </c>
    </row>
    <row r="27" spans="1:33" s="6" customFormat="1" ht="32.1" customHeight="1">
      <c r="A27" s="86" t="s">
        <v>247</v>
      </c>
      <c r="B27" s="18" t="s">
        <v>238</v>
      </c>
      <c r="C27" s="10">
        <v>108</v>
      </c>
      <c r="D27" s="8">
        <v>124</v>
      </c>
      <c r="E27" s="11">
        <v>-16</v>
      </c>
      <c r="F27" s="9">
        <v>66</v>
      </c>
      <c r="G27" s="8">
        <v>12</v>
      </c>
      <c r="H27" s="8">
        <v>78</v>
      </c>
      <c r="I27" s="8">
        <v>5</v>
      </c>
      <c r="J27" s="8">
        <v>3</v>
      </c>
      <c r="K27" s="8">
        <v>8</v>
      </c>
      <c r="L27" s="8">
        <v>3</v>
      </c>
      <c r="M27" s="8">
        <v>11</v>
      </c>
      <c r="N27" s="8">
        <v>1</v>
      </c>
      <c r="O27" s="8">
        <v>0</v>
      </c>
      <c r="P27" s="8">
        <v>1</v>
      </c>
      <c r="Q27" s="86" t="str">
        <f>A27</f>
        <v>2g.</v>
      </c>
      <c r="R27" s="18" t="str">
        <f t="shared" si="0"/>
        <v>inne przyczyny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2</v>
      </c>
      <c r="AA27" s="8">
        <v>0</v>
      </c>
      <c r="AB27" s="8">
        <v>3</v>
      </c>
      <c r="AC27" s="8">
        <v>0</v>
      </c>
      <c r="AD27" s="8">
        <v>0</v>
      </c>
      <c r="AE27" s="8">
        <v>1</v>
      </c>
      <c r="AF27" s="8">
        <v>0</v>
      </c>
      <c r="AG27" s="8">
        <v>1</v>
      </c>
    </row>
    <row r="28" spans="1:33" s="6" customFormat="1" ht="37.5" customHeight="1">
      <c r="A28" s="84"/>
      <c r="B28" s="6" t="s">
        <v>200</v>
      </c>
      <c r="C28" s="10">
        <v>449</v>
      </c>
      <c r="D28" s="8">
        <v>341</v>
      </c>
      <c r="E28" s="11">
        <v>108</v>
      </c>
      <c r="F28" s="9">
        <v>265</v>
      </c>
      <c r="G28" s="8">
        <v>54</v>
      </c>
      <c r="H28" s="8">
        <v>319</v>
      </c>
      <c r="I28" s="8">
        <v>12</v>
      </c>
      <c r="J28" s="8">
        <v>3</v>
      </c>
      <c r="K28" s="8">
        <v>15</v>
      </c>
      <c r="L28" s="8">
        <v>10</v>
      </c>
      <c r="M28" s="8">
        <v>48</v>
      </c>
      <c r="N28" s="8">
        <v>2</v>
      </c>
      <c r="O28" s="8">
        <v>1</v>
      </c>
      <c r="P28" s="8">
        <v>3</v>
      </c>
      <c r="Q28" s="84"/>
      <c r="R28" s="6" t="str">
        <f t="shared" si="0"/>
        <v>od 1.01</v>
      </c>
      <c r="S28" s="8">
        <v>3</v>
      </c>
      <c r="T28" s="8">
        <v>0</v>
      </c>
      <c r="U28" s="8">
        <v>1</v>
      </c>
      <c r="V28" s="8">
        <v>0</v>
      </c>
      <c r="W28" s="8">
        <v>0</v>
      </c>
      <c r="X28" s="8">
        <v>3</v>
      </c>
      <c r="Y28" s="8">
        <v>1</v>
      </c>
      <c r="Z28" s="8">
        <v>21</v>
      </c>
      <c r="AA28" s="8">
        <v>2</v>
      </c>
      <c r="AB28" s="8">
        <v>7</v>
      </c>
      <c r="AC28" s="8">
        <v>10</v>
      </c>
      <c r="AD28" s="8">
        <v>0</v>
      </c>
      <c r="AE28" s="8">
        <v>1</v>
      </c>
      <c r="AF28" s="8">
        <v>3</v>
      </c>
      <c r="AG28" s="8">
        <v>2</v>
      </c>
    </row>
    <row r="29" spans="1:33" s="6" customFormat="1" ht="32.1" customHeight="1">
      <c r="A29" s="265" t="s">
        <v>19</v>
      </c>
      <c r="B29" s="38" t="s">
        <v>243</v>
      </c>
      <c r="C29" s="10">
        <v>1897</v>
      </c>
      <c r="D29" s="8">
        <v>1904</v>
      </c>
      <c r="E29" s="11">
        <v>-7</v>
      </c>
      <c r="F29" s="9">
        <v>234</v>
      </c>
      <c r="G29" s="8">
        <v>56</v>
      </c>
      <c r="H29" s="8">
        <v>290</v>
      </c>
      <c r="I29" s="8">
        <v>87</v>
      </c>
      <c r="J29" s="8">
        <v>38</v>
      </c>
      <c r="K29" s="8">
        <v>125</v>
      </c>
      <c r="L29" s="8">
        <v>283</v>
      </c>
      <c r="M29" s="8">
        <v>57</v>
      </c>
      <c r="N29" s="8">
        <v>252</v>
      </c>
      <c r="O29" s="8">
        <v>81</v>
      </c>
      <c r="P29" s="8">
        <v>333</v>
      </c>
      <c r="Q29" s="265" t="str">
        <f>A29</f>
        <v>3.</v>
      </c>
      <c r="R29" s="38" t="str">
        <f t="shared" si="0"/>
        <v>Poszukujący pracy - stan w końcu miesiąca</v>
      </c>
      <c r="S29" s="8">
        <v>102</v>
      </c>
      <c r="T29" s="8">
        <v>76</v>
      </c>
      <c r="U29" s="8">
        <v>44</v>
      </c>
      <c r="V29" s="8">
        <v>25</v>
      </c>
      <c r="W29" s="8">
        <v>66</v>
      </c>
      <c r="X29" s="8">
        <v>74</v>
      </c>
      <c r="Y29" s="8">
        <v>11</v>
      </c>
      <c r="Z29" s="8">
        <v>38</v>
      </c>
      <c r="AA29" s="8">
        <v>66</v>
      </c>
      <c r="AB29" s="8">
        <v>51</v>
      </c>
      <c r="AC29" s="8">
        <v>28</v>
      </c>
      <c r="AD29" s="8">
        <v>104</v>
      </c>
      <c r="AE29" s="8">
        <v>45</v>
      </c>
      <c r="AF29" s="8">
        <v>29</v>
      </c>
      <c r="AG29" s="8">
        <v>50</v>
      </c>
    </row>
    <row r="30" spans="1:33" s="6" customFormat="1" ht="32.1" customHeight="1" thickBot="1">
      <c r="A30" s="267"/>
      <c r="B30" s="18" t="s">
        <v>21</v>
      </c>
      <c r="C30" s="12">
        <v>742</v>
      </c>
      <c r="D30" s="13">
        <v>740</v>
      </c>
      <c r="E30" s="14">
        <v>2</v>
      </c>
      <c r="F30" s="9">
        <v>76</v>
      </c>
      <c r="G30" s="8">
        <v>23</v>
      </c>
      <c r="H30" s="8">
        <v>99</v>
      </c>
      <c r="I30" s="8">
        <v>36</v>
      </c>
      <c r="J30" s="8">
        <v>20</v>
      </c>
      <c r="K30" s="8">
        <v>56</v>
      </c>
      <c r="L30" s="8">
        <v>116</v>
      </c>
      <c r="M30" s="8">
        <v>20</v>
      </c>
      <c r="N30" s="8">
        <v>110</v>
      </c>
      <c r="O30" s="8">
        <v>32</v>
      </c>
      <c r="P30" s="8">
        <v>142</v>
      </c>
      <c r="Q30" s="267"/>
      <c r="R30" s="18" t="str">
        <f t="shared" si="0"/>
        <v>- w tym kobiety</v>
      </c>
      <c r="S30" s="8">
        <v>34</v>
      </c>
      <c r="T30" s="8">
        <v>23</v>
      </c>
      <c r="U30" s="8">
        <v>21</v>
      </c>
      <c r="V30" s="8">
        <v>7</v>
      </c>
      <c r="W30" s="8">
        <v>31</v>
      </c>
      <c r="X30" s="8">
        <v>29</v>
      </c>
      <c r="Y30" s="8">
        <v>3</v>
      </c>
      <c r="Z30" s="8">
        <v>15</v>
      </c>
      <c r="AA30" s="8">
        <v>25</v>
      </c>
      <c r="AB30" s="8">
        <v>20</v>
      </c>
      <c r="AC30" s="8">
        <v>8</v>
      </c>
      <c r="AD30" s="8">
        <v>38</v>
      </c>
      <c r="AE30" s="8">
        <v>17</v>
      </c>
      <c r="AF30" s="8">
        <v>13</v>
      </c>
      <c r="AG30" s="8">
        <v>25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P205"/>
  <sheetViews>
    <sheetView zoomScaleNormal="100" workbookViewId="0">
      <selection activeCell="I10" sqref="I10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0" t="s">
        <v>565</v>
      </c>
      <c r="B1" s="300"/>
      <c r="C1" s="300"/>
      <c r="D1" s="300"/>
      <c r="E1" s="300"/>
      <c r="F1" s="300"/>
      <c r="G1" s="300"/>
    </row>
    <row r="2" spans="1:7" s="6" customFormat="1">
      <c r="A2" s="130"/>
      <c r="B2" s="130"/>
      <c r="C2" s="131" t="s">
        <v>272</v>
      </c>
      <c r="D2" s="132" t="str">
        <f>'1-STRUKTURA-PODST'!A2</f>
        <v>30.04.2016 r.</v>
      </c>
      <c r="E2" s="130"/>
      <c r="F2" s="130"/>
      <c r="G2" s="130"/>
    </row>
    <row r="3" spans="1:7" s="6" customFormat="1" ht="18" customHeight="1">
      <c r="A3" s="301" t="s">
        <v>2</v>
      </c>
      <c r="B3" s="302"/>
      <c r="C3" s="305" t="s">
        <v>273</v>
      </c>
      <c r="D3" s="305"/>
      <c r="E3" s="305" t="s">
        <v>20</v>
      </c>
      <c r="F3" s="305"/>
      <c r="G3" s="305" t="s">
        <v>274</v>
      </c>
    </row>
    <row r="4" spans="1:7" s="6" customFormat="1" ht="18" customHeight="1">
      <c r="A4" s="303"/>
      <c r="B4" s="304"/>
      <c r="C4" s="123" t="s">
        <v>275</v>
      </c>
      <c r="D4" s="123" t="s">
        <v>276</v>
      </c>
      <c r="E4" s="123" t="s">
        <v>277</v>
      </c>
      <c r="F4" s="123" t="s">
        <v>276</v>
      </c>
      <c r="G4" s="305"/>
    </row>
    <row r="5" spans="1:7" s="6" customFormat="1" ht="15.75" thickBot="1">
      <c r="A5" s="124" t="s">
        <v>278</v>
      </c>
      <c r="B5" s="125"/>
      <c r="C5" s="133">
        <v>8942</v>
      </c>
      <c r="D5" s="133">
        <v>4707</v>
      </c>
      <c r="E5" s="133">
        <v>1468</v>
      </c>
      <c r="F5" s="133">
        <v>865</v>
      </c>
      <c r="G5" s="134">
        <v>0.16416908968910759</v>
      </c>
    </row>
    <row r="6" spans="1:7" s="6" customFormat="1">
      <c r="A6" s="135" t="s">
        <v>279</v>
      </c>
      <c r="B6" s="135"/>
      <c r="C6" s="136">
        <v>3457</v>
      </c>
      <c r="D6" s="136">
        <v>1993</v>
      </c>
      <c r="E6" s="136">
        <v>567</v>
      </c>
      <c r="F6" s="136">
        <v>303</v>
      </c>
      <c r="G6" s="137">
        <v>0.16401504194388197</v>
      </c>
    </row>
    <row r="7" spans="1:7" s="6" customFormat="1">
      <c r="A7" s="138" t="s">
        <v>280</v>
      </c>
      <c r="B7" s="297" t="s">
        <v>281</v>
      </c>
      <c r="C7" s="139">
        <v>491</v>
      </c>
      <c r="D7" s="139">
        <v>312</v>
      </c>
      <c r="E7" s="139">
        <v>81</v>
      </c>
      <c r="F7" s="139">
        <v>42</v>
      </c>
      <c r="G7" s="140">
        <v>0.164969450101833</v>
      </c>
    </row>
    <row r="8" spans="1:7" s="6" customFormat="1">
      <c r="A8" s="138" t="s">
        <v>282</v>
      </c>
      <c r="B8" s="297"/>
      <c r="C8" s="139">
        <v>652</v>
      </c>
      <c r="D8" s="139">
        <v>399</v>
      </c>
      <c r="E8" s="139">
        <v>62</v>
      </c>
      <c r="F8" s="139">
        <v>28</v>
      </c>
      <c r="G8" s="140">
        <v>9.5092024539877307E-2</v>
      </c>
    </row>
    <row r="9" spans="1:7" s="6" customFormat="1">
      <c r="A9" s="138" t="s">
        <v>280</v>
      </c>
      <c r="B9" s="297" t="s">
        <v>283</v>
      </c>
      <c r="C9" s="139">
        <v>417</v>
      </c>
      <c r="D9" s="139">
        <v>219</v>
      </c>
      <c r="E9" s="139">
        <v>67</v>
      </c>
      <c r="F9" s="139">
        <v>39</v>
      </c>
      <c r="G9" s="140">
        <v>0.16067146282973621</v>
      </c>
    </row>
    <row r="10" spans="1:7" s="6" customFormat="1">
      <c r="A10" s="138" t="s">
        <v>282</v>
      </c>
      <c r="B10" s="297"/>
      <c r="C10" s="139">
        <v>27</v>
      </c>
      <c r="D10" s="139">
        <v>15</v>
      </c>
      <c r="E10" s="139">
        <v>7</v>
      </c>
      <c r="F10" s="139">
        <v>2</v>
      </c>
      <c r="G10" s="140">
        <v>0.25925925925925924</v>
      </c>
    </row>
    <row r="11" spans="1:7" s="6" customFormat="1">
      <c r="A11" s="138" t="s">
        <v>282</v>
      </c>
      <c r="B11" s="138" t="s">
        <v>284</v>
      </c>
      <c r="C11" s="139">
        <v>468</v>
      </c>
      <c r="D11" s="139">
        <v>253</v>
      </c>
      <c r="E11" s="139">
        <v>95</v>
      </c>
      <c r="F11" s="139">
        <v>55</v>
      </c>
      <c r="G11" s="140">
        <v>0.20299145299145299</v>
      </c>
    </row>
    <row r="12" spans="1:7" s="6" customFormat="1">
      <c r="A12" s="138" t="s">
        <v>282</v>
      </c>
      <c r="B12" s="138" t="s">
        <v>285</v>
      </c>
      <c r="C12" s="139">
        <v>269</v>
      </c>
      <c r="D12" s="139">
        <v>149</v>
      </c>
      <c r="E12" s="139">
        <v>45</v>
      </c>
      <c r="F12" s="139">
        <v>22</v>
      </c>
      <c r="G12" s="140">
        <v>0.16728624535315986</v>
      </c>
    </row>
    <row r="13" spans="1:7" s="6" customFormat="1">
      <c r="A13" s="138" t="s">
        <v>282</v>
      </c>
      <c r="B13" s="138" t="s">
        <v>286</v>
      </c>
      <c r="C13" s="139">
        <v>326</v>
      </c>
      <c r="D13" s="139">
        <v>183</v>
      </c>
      <c r="E13" s="139">
        <v>63</v>
      </c>
      <c r="F13" s="139">
        <v>34</v>
      </c>
      <c r="G13" s="140">
        <v>0.19325153374233128</v>
      </c>
    </row>
    <row r="14" spans="1:7" s="6" customFormat="1">
      <c r="A14" s="138" t="s">
        <v>282</v>
      </c>
      <c r="B14" s="138" t="s">
        <v>287</v>
      </c>
      <c r="C14" s="139">
        <v>250</v>
      </c>
      <c r="D14" s="139">
        <v>138</v>
      </c>
      <c r="E14" s="139">
        <v>52</v>
      </c>
      <c r="F14" s="139">
        <v>27</v>
      </c>
      <c r="G14" s="140">
        <v>0.20799999999999999</v>
      </c>
    </row>
    <row r="15" spans="1:7" s="6" customFormat="1">
      <c r="A15" s="138" t="s">
        <v>282</v>
      </c>
      <c r="B15" s="138" t="s">
        <v>288</v>
      </c>
      <c r="C15" s="139">
        <v>273</v>
      </c>
      <c r="D15" s="139">
        <v>163</v>
      </c>
      <c r="E15" s="139">
        <v>43</v>
      </c>
      <c r="F15" s="139">
        <v>25</v>
      </c>
      <c r="G15" s="140">
        <v>0.1575091575091575</v>
      </c>
    </row>
    <row r="16" spans="1:7" s="6" customFormat="1" ht="15.75" thickBot="1">
      <c r="A16" s="141" t="s">
        <v>282</v>
      </c>
      <c r="B16" s="141" t="s">
        <v>289</v>
      </c>
      <c r="C16" s="142">
        <v>284</v>
      </c>
      <c r="D16" s="142">
        <v>162</v>
      </c>
      <c r="E16" s="142">
        <v>52</v>
      </c>
      <c r="F16" s="142">
        <v>29</v>
      </c>
      <c r="G16" s="143">
        <v>0.18309859154929578</v>
      </c>
    </row>
    <row r="17" spans="1:16" s="6" customFormat="1" ht="15.75" thickBot="1">
      <c r="A17" s="126" t="s">
        <v>290</v>
      </c>
      <c r="B17" s="127"/>
      <c r="C17" s="128">
        <v>5093</v>
      </c>
      <c r="D17" s="128">
        <v>2877</v>
      </c>
      <c r="E17" s="128">
        <v>972</v>
      </c>
      <c r="F17" s="128">
        <v>541</v>
      </c>
      <c r="G17" s="144">
        <v>0.1908501865305321</v>
      </c>
    </row>
    <row r="18" spans="1:16" s="6" customFormat="1">
      <c r="A18" s="135" t="s">
        <v>291</v>
      </c>
      <c r="B18" s="135"/>
      <c r="C18" s="136">
        <v>2466</v>
      </c>
      <c r="D18" s="136">
        <v>1433</v>
      </c>
      <c r="E18" s="136">
        <v>403</v>
      </c>
      <c r="F18" s="136">
        <v>202</v>
      </c>
      <c r="G18" s="137">
        <v>0.16342254663422548</v>
      </c>
    </row>
    <row r="19" spans="1:16" s="6" customFormat="1">
      <c r="A19" s="138" t="s">
        <v>280</v>
      </c>
      <c r="B19" s="297" t="s">
        <v>292</v>
      </c>
      <c r="C19" s="139">
        <v>207</v>
      </c>
      <c r="D19" s="139">
        <v>109</v>
      </c>
      <c r="E19" s="139">
        <v>34</v>
      </c>
      <c r="F19" s="139">
        <v>20</v>
      </c>
      <c r="G19" s="140">
        <v>0.16425120772946861</v>
      </c>
    </row>
    <row r="20" spans="1:16" s="6" customFormat="1">
      <c r="A20" s="138" t="s">
        <v>282</v>
      </c>
      <c r="B20" s="297"/>
      <c r="C20" s="139">
        <v>338</v>
      </c>
      <c r="D20" s="139">
        <v>195</v>
      </c>
      <c r="E20" s="139">
        <v>57</v>
      </c>
      <c r="F20" s="139">
        <v>22</v>
      </c>
      <c r="G20" s="140">
        <v>0.16863905325443787</v>
      </c>
    </row>
    <row r="21" spans="1:16" s="6" customFormat="1">
      <c r="A21" s="138" t="s">
        <v>280</v>
      </c>
      <c r="B21" s="297" t="s">
        <v>293</v>
      </c>
      <c r="C21" s="139">
        <v>142</v>
      </c>
      <c r="D21" s="139">
        <v>84</v>
      </c>
      <c r="E21" s="139">
        <v>21</v>
      </c>
      <c r="F21" s="139">
        <v>12</v>
      </c>
      <c r="G21" s="140">
        <v>0.14788732394366197</v>
      </c>
    </row>
    <row r="22" spans="1:16" s="6" customFormat="1">
      <c r="A22" s="138" t="s">
        <v>282</v>
      </c>
      <c r="B22" s="297"/>
      <c r="C22" s="139">
        <v>207</v>
      </c>
      <c r="D22" s="139">
        <v>128</v>
      </c>
      <c r="E22" s="139">
        <v>33</v>
      </c>
      <c r="F22" s="139">
        <v>17</v>
      </c>
      <c r="G22" s="140">
        <v>0.15942028985507245</v>
      </c>
    </row>
    <row r="23" spans="1:16" s="6" customFormat="1">
      <c r="A23" s="138" t="s">
        <v>282</v>
      </c>
      <c r="B23" s="138" t="s">
        <v>294</v>
      </c>
      <c r="C23" s="139">
        <v>631</v>
      </c>
      <c r="D23" s="139">
        <v>358</v>
      </c>
      <c r="E23" s="139">
        <v>122</v>
      </c>
      <c r="F23" s="139">
        <v>55</v>
      </c>
      <c r="G23" s="140">
        <v>0.19334389857369255</v>
      </c>
    </row>
    <row r="24" spans="1:16" s="6" customFormat="1">
      <c r="A24" s="138" t="s">
        <v>282</v>
      </c>
      <c r="B24" s="138" t="s">
        <v>295</v>
      </c>
      <c r="C24" s="139">
        <v>376</v>
      </c>
      <c r="D24" s="139">
        <v>211</v>
      </c>
      <c r="E24" s="139">
        <v>64</v>
      </c>
      <c r="F24" s="139">
        <v>38</v>
      </c>
      <c r="G24" s="140">
        <v>0.1702127659574468</v>
      </c>
      <c r="P24" s="181"/>
    </row>
    <row r="25" spans="1:16" s="6" customFormat="1">
      <c r="A25" s="138" t="s">
        <v>282</v>
      </c>
      <c r="B25" s="138" t="s">
        <v>296</v>
      </c>
      <c r="C25" s="139">
        <v>245</v>
      </c>
      <c r="D25" s="139">
        <v>149</v>
      </c>
      <c r="E25" s="139">
        <v>22</v>
      </c>
      <c r="F25" s="139">
        <v>10</v>
      </c>
      <c r="G25" s="140">
        <v>8.9795918367346933E-2</v>
      </c>
    </row>
    <row r="26" spans="1:16" s="6" customFormat="1" ht="15.75" thickBot="1">
      <c r="A26" s="141" t="s">
        <v>282</v>
      </c>
      <c r="B26" s="141" t="s">
        <v>297</v>
      </c>
      <c r="C26" s="142">
        <v>320</v>
      </c>
      <c r="D26" s="142">
        <v>199</v>
      </c>
      <c r="E26" s="142">
        <v>50</v>
      </c>
      <c r="F26" s="142">
        <v>28</v>
      </c>
      <c r="G26" s="143">
        <v>0.15625</v>
      </c>
    </row>
    <row r="27" spans="1:16" s="6" customFormat="1" ht="15.75" thickBot="1">
      <c r="A27" s="298" t="s">
        <v>298</v>
      </c>
      <c r="B27" s="299"/>
      <c r="C27" s="128">
        <v>6153</v>
      </c>
      <c r="D27" s="128">
        <v>3175</v>
      </c>
      <c r="E27" s="128">
        <v>888</v>
      </c>
      <c r="F27" s="128">
        <v>471</v>
      </c>
      <c r="G27" s="144">
        <v>0.14431984397854705</v>
      </c>
    </row>
    <row r="28" spans="1:16" s="6" customFormat="1">
      <c r="A28" s="135" t="s">
        <v>299</v>
      </c>
      <c r="B28" s="135"/>
      <c r="C28" s="136">
        <v>5305</v>
      </c>
      <c r="D28" s="136">
        <v>3033</v>
      </c>
      <c r="E28" s="136">
        <v>984</v>
      </c>
      <c r="F28" s="136">
        <v>571</v>
      </c>
      <c r="G28" s="137">
        <v>0.18548539114043355</v>
      </c>
    </row>
    <row r="29" spans="1:16" s="6" customFormat="1">
      <c r="A29" s="138" t="s">
        <v>280</v>
      </c>
      <c r="B29" s="129" t="s">
        <v>300</v>
      </c>
      <c r="C29" s="139">
        <v>1059</v>
      </c>
      <c r="D29" s="139">
        <v>596</v>
      </c>
      <c r="E29" s="139">
        <v>164</v>
      </c>
      <c r="F29" s="139">
        <v>86</v>
      </c>
      <c r="G29" s="140">
        <v>0.15486307837582625</v>
      </c>
    </row>
    <row r="30" spans="1:16" s="6" customFormat="1">
      <c r="A30" s="138" t="s">
        <v>282</v>
      </c>
      <c r="B30" s="129" t="s">
        <v>300</v>
      </c>
      <c r="C30" s="139">
        <v>567</v>
      </c>
      <c r="D30" s="139">
        <v>319</v>
      </c>
      <c r="E30" s="139">
        <v>94</v>
      </c>
      <c r="F30" s="139">
        <v>49</v>
      </c>
      <c r="G30" s="140">
        <v>0.16578483245149911</v>
      </c>
    </row>
    <row r="31" spans="1:16" s="6" customFormat="1">
      <c r="A31" s="138" t="s">
        <v>282</v>
      </c>
      <c r="B31" s="138" t="s">
        <v>301</v>
      </c>
      <c r="C31" s="139">
        <v>824</v>
      </c>
      <c r="D31" s="139">
        <v>488</v>
      </c>
      <c r="E31" s="139">
        <v>122</v>
      </c>
      <c r="F31" s="139">
        <v>62</v>
      </c>
      <c r="G31" s="140">
        <v>0.14805825242718446</v>
      </c>
    </row>
    <row r="32" spans="1:16" s="6" customFormat="1">
      <c r="A32" s="138" t="s">
        <v>282</v>
      </c>
      <c r="B32" s="138" t="s">
        <v>302</v>
      </c>
      <c r="C32" s="139">
        <v>823</v>
      </c>
      <c r="D32" s="139">
        <v>470</v>
      </c>
      <c r="E32" s="139">
        <v>174</v>
      </c>
      <c r="F32" s="139">
        <v>106</v>
      </c>
      <c r="G32" s="140">
        <v>0.21142162818955043</v>
      </c>
    </row>
    <row r="33" spans="1:7" s="6" customFormat="1">
      <c r="A33" s="138" t="s">
        <v>282</v>
      </c>
      <c r="B33" s="138" t="s">
        <v>303</v>
      </c>
      <c r="C33" s="139">
        <v>255</v>
      </c>
      <c r="D33" s="139">
        <v>149</v>
      </c>
      <c r="E33" s="139">
        <v>53</v>
      </c>
      <c r="F33" s="139">
        <v>30</v>
      </c>
      <c r="G33" s="140">
        <v>0.20784313725490197</v>
      </c>
    </row>
    <row r="34" spans="1:7" s="6" customFormat="1">
      <c r="A34" s="138" t="s">
        <v>282</v>
      </c>
      <c r="B34" s="138" t="s">
        <v>304</v>
      </c>
      <c r="C34" s="139">
        <v>399</v>
      </c>
      <c r="D34" s="139">
        <v>220</v>
      </c>
      <c r="E34" s="139">
        <v>93</v>
      </c>
      <c r="F34" s="139">
        <v>59</v>
      </c>
      <c r="G34" s="140">
        <v>0.23308270676691728</v>
      </c>
    </row>
    <row r="35" spans="1:7" s="6" customFormat="1">
      <c r="A35" s="138" t="s">
        <v>282</v>
      </c>
      <c r="B35" s="138" t="s">
        <v>305</v>
      </c>
      <c r="C35" s="139">
        <v>721</v>
      </c>
      <c r="D35" s="139">
        <v>428</v>
      </c>
      <c r="E35" s="139">
        <v>153</v>
      </c>
      <c r="F35" s="139">
        <v>102</v>
      </c>
      <c r="G35" s="140">
        <v>0.21220527045769763</v>
      </c>
    </row>
    <row r="36" spans="1:7" s="6" customFormat="1">
      <c r="A36" s="138" t="s">
        <v>282</v>
      </c>
      <c r="B36" s="138" t="s">
        <v>306</v>
      </c>
      <c r="C36" s="139">
        <v>164</v>
      </c>
      <c r="D36" s="139">
        <v>87</v>
      </c>
      <c r="E36" s="139">
        <v>29</v>
      </c>
      <c r="F36" s="139">
        <v>15</v>
      </c>
      <c r="G36" s="140">
        <v>0.17682926829268292</v>
      </c>
    </row>
    <row r="37" spans="1:7" s="6" customFormat="1" ht="15.75" thickBot="1">
      <c r="A37" s="141" t="s">
        <v>282</v>
      </c>
      <c r="B37" s="141" t="s">
        <v>307</v>
      </c>
      <c r="C37" s="142">
        <v>493</v>
      </c>
      <c r="D37" s="142">
        <v>276</v>
      </c>
      <c r="E37" s="142">
        <v>102</v>
      </c>
      <c r="F37" s="142">
        <v>62</v>
      </c>
      <c r="G37" s="143">
        <v>0.20689655172413793</v>
      </c>
    </row>
    <row r="38" spans="1:7" s="6" customFormat="1" ht="15.75" thickBot="1">
      <c r="A38" s="126" t="s">
        <v>308</v>
      </c>
      <c r="B38" s="127"/>
      <c r="C38" s="128">
        <v>8112</v>
      </c>
      <c r="D38" s="128">
        <v>4328</v>
      </c>
      <c r="E38" s="128">
        <v>896</v>
      </c>
      <c r="F38" s="128">
        <v>459</v>
      </c>
      <c r="G38" s="144">
        <v>0.11045364891518737</v>
      </c>
    </row>
    <row r="39" spans="1:7" s="6" customFormat="1">
      <c r="A39" s="135" t="s">
        <v>309</v>
      </c>
      <c r="B39" s="135"/>
      <c r="C39" s="136">
        <v>7397</v>
      </c>
      <c r="D39" s="136">
        <v>4035</v>
      </c>
      <c r="E39" s="136">
        <v>835</v>
      </c>
      <c r="F39" s="136">
        <v>381</v>
      </c>
      <c r="G39" s="137">
        <v>0.11288360146005137</v>
      </c>
    </row>
    <row r="40" spans="1:7" s="6" customFormat="1">
      <c r="A40" s="138" t="s">
        <v>280</v>
      </c>
      <c r="B40" s="138" t="s">
        <v>310</v>
      </c>
      <c r="C40" s="139">
        <v>274</v>
      </c>
      <c r="D40" s="139">
        <v>149</v>
      </c>
      <c r="E40" s="139">
        <v>48</v>
      </c>
      <c r="F40" s="139">
        <v>23</v>
      </c>
      <c r="G40" s="140">
        <v>0.17518248175182483</v>
      </c>
    </row>
    <row r="41" spans="1:7" s="6" customFormat="1">
      <c r="A41" s="138" t="s">
        <v>280</v>
      </c>
      <c r="B41" s="297" t="s">
        <v>311</v>
      </c>
      <c r="C41" s="139">
        <v>435</v>
      </c>
      <c r="D41" s="139">
        <v>263</v>
      </c>
      <c r="E41" s="139">
        <v>58</v>
      </c>
      <c r="F41" s="139">
        <v>31</v>
      </c>
      <c r="G41" s="140">
        <v>0.13333333333333333</v>
      </c>
    </row>
    <row r="42" spans="1:7" s="6" customFormat="1">
      <c r="A42" s="138" t="s">
        <v>282</v>
      </c>
      <c r="B42" s="297" t="s">
        <v>311</v>
      </c>
      <c r="C42" s="139">
        <v>500</v>
      </c>
      <c r="D42" s="139">
        <v>281</v>
      </c>
      <c r="E42" s="139">
        <v>64</v>
      </c>
      <c r="F42" s="139">
        <v>22</v>
      </c>
      <c r="G42" s="140">
        <v>0.128</v>
      </c>
    </row>
    <row r="43" spans="1:7" s="6" customFormat="1">
      <c r="A43" s="138" t="s">
        <v>280</v>
      </c>
      <c r="B43" s="297" t="s">
        <v>312</v>
      </c>
      <c r="C43" s="139">
        <v>167</v>
      </c>
      <c r="D43" s="139">
        <v>79</v>
      </c>
      <c r="E43" s="139">
        <v>19</v>
      </c>
      <c r="F43" s="139">
        <v>8</v>
      </c>
      <c r="G43" s="140">
        <v>0.11377245508982035</v>
      </c>
    </row>
    <row r="44" spans="1:7" s="6" customFormat="1">
      <c r="A44" s="138" t="s">
        <v>282</v>
      </c>
      <c r="B44" s="297" t="s">
        <v>312</v>
      </c>
      <c r="C44" s="139">
        <v>455</v>
      </c>
      <c r="D44" s="139">
        <v>245</v>
      </c>
      <c r="E44" s="139">
        <v>37</v>
      </c>
      <c r="F44" s="139">
        <v>14</v>
      </c>
      <c r="G44" s="140">
        <v>8.1318681318681321E-2</v>
      </c>
    </row>
    <row r="45" spans="1:7" s="6" customFormat="1">
      <c r="A45" s="138" t="s">
        <v>280</v>
      </c>
      <c r="B45" s="297" t="s">
        <v>313</v>
      </c>
      <c r="C45" s="139">
        <v>257</v>
      </c>
      <c r="D45" s="139">
        <v>150</v>
      </c>
      <c r="E45" s="139">
        <v>30</v>
      </c>
      <c r="F45" s="139">
        <v>12</v>
      </c>
      <c r="G45" s="140">
        <v>0.11673151750972763</v>
      </c>
    </row>
    <row r="46" spans="1:7" s="6" customFormat="1">
      <c r="A46" s="138" t="s">
        <v>282</v>
      </c>
      <c r="B46" s="297" t="s">
        <v>313</v>
      </c>
      <c r="C46" s="139">
        <v>416</v>
      </c>
      <c r="D46" s="139">
        <v>223</v>
      </c>
      <c r="E46" s="139">
        <v>42</v>
      </c>
      <c r="F46" s="139">
        <v>17</v>
      </c>
      <c r="G46" s="140">
        <v>0.10096153846153846</v>
      </c>
    </row>
    <row r="47" spans="1:7" s="6" customFormat="1">
      <c r="A47" s="138" t="s">
        <v>280</v>
      </c>
      <c r="B47" s="297" t="s">
        <v>314</v>
      </c>
      <c r="C47" s="139">
        <v>129</v>
      </c>
      <c r="D47" s="139">
        <v>75</v>
      </c>
      <c r="E47" s="139">
        <v>7</v>
      </c>
      <c r="F47" s="139">
        <v>1</v>
      </c>
      <c r="G47" s="140">
        <v>5.4263565891472867E-2</v>
      </c>
    </row>
    <row r="48" spans="1:7" s="6" customFormat="1">
      <c r="A48" s="138" t="s">
        <v>282</v>
      </c>
      <c r="B48" s="297" t="s">
        <v>314</v>
      </c>
      <c r="C48" s="139">
        <v>481</v>
      </c>
      <c r="D48" s="139">
        <v>252</v>
      </c>
      <c r="E48" s="139">
        <v>39</v>
      </c>
      <c r="F48" s="139">
        <v>18</v>
      </c>
      <c r="G48" s="140">
        <v>8.1081081081081086E-2</v>
      </c>
    </row>
    <row r="49" spans="1:7" s="6" customFormat="1">
      <c r="A49" s="138" t="s">
        <v>280</v>
      </c>
      <c r="B49" s="297" t="s">
        <v>315</v>
      </c>
      <c r="C49" s="139">
        <v>257</v>
      </c>
      <c r="D49" s="139">
        <v>145</v>
      </c>
      <c r="E49" s="139">
        <v>30</v>
      </c>
      <c r="F49" s="139">
        <v>13</v>
      </c>
      <c r="G49" s="140">
        <v>0.11673151750972763</v>
      </c>
    </row>
    <row r="50" spans="1:7" s="6" customFormat="1">
      <c r="A50" s="138" t="s">
        <v>282</v>
      </c>
      <c r="B50" s="297" t="s">
        <v>315</v>
      </c>
      <c r="C50" s="139">
        <v>562</v>
      </c>
      <c r="D50" s="139">
        <v>303</v>
      </c>
      <c r="E50" s="139">
        <v>60</v>
      </c>
      <c r="F50" s="139">
        <v>29</v>
      </c>
      <c r="G50" s="140">
        <v>0.10676156583629894</v>
      </c>
    </row>
    <row r="51" spans="1:7" s="6" customFormat="1">
      <c r="A51" s="138" t="s">
        <v>282</v>
      </c>
      <c r="B51" s="138" t="s">
        <v>316</v>
      </c>
      <c r="C51" s="139">
        <v>314</v>
      </c>
      <c r="D51" s="139">
        <v>179</v>
      </c>
      <c r="E51" s="139">
        <v>49</v>
      </c>
      <c r="F51" s="139">
        <v>21</v>
      </c>
      <c r="G51" s="140">
        <v>0.15605095541401273</v>
      </c>
    </row>
    <row r="52" spans="1:7" s="6" customFormat="1">
      <c r="A52" s="138" t="s">
        <v>282</v>
      </c>
      <c r="B52" s="138" t="s">
        <v>317</v>
      </c>
      <c r="C52" s="139">
        <v>367</v>
      </c>
      <c r="D52" s="139">
        <v>189</v>
      </c>
      <c r="E52" s="139">
        <v>35</v>
      </c>
      <c r="F52" s="139">
        <v>21</v>
      </c>
      <c r="G52" s="140">
        <v>9.5367847411444148E-2</v>
      </c>
    </row>
    <row r="53" spans="1:7" s="6" customFormat="1">
      <c r="A53" s="138" t="s">
        <v>282</v>
      </c>
      <c r="B53" s="138" t="s">
        <v>318</v>
      </c>
      <c r="C53" s="139">
        <v>833</v>
      </c>
      <c r="D53" s="139">
        <v>452</v>
      </c>
      <c r="E53" s="139">
        <v>69</v>
      </c>
      <c r="F53" s="139">
        <v>33</v>
      </c>
      <c r="G53" s="140">
        <v>8.2833133253301314E-2</v>
      </c>
    </row>
    <row r="54" spans="1:7" s="6" customFormat="1">
      <c r="A54" s="138" t="s">
        <v>282</v>
      </c>
      <c r="B54" s="138" t="s">
        <v>319</v>
      </c>
      <c r="C54" s="139">
        <v>745</v>
      </c>
      <c r="D54" s="139">
        <v>392</v>
      </c>
      <c r="E54" s="139">
        <v>92</v>
      </c>
      <c r="F54" s="139">
        <v>47</v>
      </c>
      <c r="G54" s="140">
        <v>0.12348993288590604</v>
      </c>
    </row>
    <row r="55" spans="1:7" s="6" customFormat="1">
      <c r="A55" s="138" t="s">
        <v>282</v>
      </c>
      <c r="B55" s="138" t="s">
        <v>310</v>
      </c>
      <c r="C55" s="139">
        <v>277</v>
      </c>
      <c r="D55" s="139">
        <v>155</v>
      </c>
      <c r="E55" s="139">
        <v>37</v>
      </c>
      <c r="F55" s="139">
        <v>13</v>
      </c>
      <c r="G55" s="140">
        <v>0.13357400722021662</v>
      </c>
    </row>
    <row r="56" spans="1:7" s="6" customFormat="1">
      <c r="A56" s="138" t="s">
        <v>282</v>
      </c>
      <c r="B56" s="138" t="s">
        <v>320</v>
      </c>
      <c r="C56" s="139">
        <v>327</v>
      </c>
      <c r="D56" s="139">
        <v>188</v>
      </c>
      <c r="E56" s="139">
        <v>40</v>
      </c>
      <c r="F56" s="139">
        <v>18</v>
      </c>
      <c r="G56" s="140">
        <v>0.12232415902140673</v>
      </c>
    </row>
    <row r="57" spans="1:7" s="6" customFormat="1" ht="15.75" thickBot="1">
      <c r="A57" s="145" t="s">
        <v>282</v>
      </c>
      <c r="B57" s="145" t="s">
        <v>11</v>
      </c>
      <c r="C57" s="146">
        <v>601</v>
      </c>
      <c r="D57" s="146">
        <v>315</v>
      </c>
      <c r="E57" s="146">
        <v>79</v>
      </c>
      <c r="F57" s="146">
        <v>40</v>
      </c>
      <c r="G57" s="147">
        <v>0.13144758735440931</v>
      </c>
    </row>
    <row r="58" spans="1:7" s="6" customFormat="1">
      <c r="A58" s="135" t="s">
        <v>321</v>
      </c>
      <c r="B58" s="135"/>
      <c r="C58" s="136">
        <v>3811</v>
      </c>
      <c r="D58" s="136">
        <v>1925</v>
      </c>
      <c r="E58" s="136">
        <v>537</v>
      </c>
      <c r="F58" s="136">
        <v>273</v>
      </c>
      <c r="G58" s="137">
        <v>0.1409078981894516</v>
      </c>
    </row>
    <row r="59" spans="1:7" s="6" customFormat="1">
      <c r="A59" s="138" t="s">
        <v>280</v>
      </c>
      <c r="B59" s="138" t="s">
        <v>42</v>
      </c>
      <c r="C59" s="139">
        <v>923</v>
      </c>
      <c r="D59" s="139">
        <v>459</v>
      </c>
      <c r="E59" s="139">
        <v>127</v>
      </c>
      <c r="F59" s="139">
        <v>60</v>
      </c>
      <c r="G59" s="140">
        <v>0.13759479956663057</v>
      </c>
    </row>
    <row r="60" spans="1:7" s="6" customFormat="1">
      <c r="A60" s="138" t="s">
        <v>322</v>
      </c>
      <c r="B60" s="138" t="s">
        <v>323</v>
      </c>
      <c r="C60" s="139">
        <v>608</v>
      </c>
      <c r="D60" s="139">
        <v>276</v>
      </c>
      <c r="E60" s="139">
        <v>104</v>
      </c>
      <c r="F60" s="139">
        <v>57</v>
      </c>
      <c r="G60" s="140">
        <v>0.17105263157894737</v>
      </c>
    </row>
    <row r="61" spans="1:7" s="6" customFormat="1">
      <c r="A61" s="138" t="s">
        <v>322</v>
      </c>
      <c r="B61" s="138" t="s">
        <v>324</v>
      </c>
      <c r="C61" s="139">
        <v>181</v>
      </c>
      <c r="D61" s="139">
        <v>94</v>
      </c>
      <c r="E61" s="139">
        <v>21</v>
      </c>
      <c r="F61" s="139">
        <v>8</v>
      </c>
      <c r="G61" s="140">
        <v>0.11602209944751381</v>
      </c>
    </row>
    <row r="62" spans="1:7" s="6" customFormat="1">
      <c r="A62" s="138" t="s">
        <v>282</v>
      </c>
      <c r="B62" s="138" t="s">
        <v>42</v>
      </c>
      <c r="C62" s="139">
        <v>842</v>
      </c>
      <c r="D62" s="139">
        <v>452</v>
      </c>
      <c r="E62" s="139">
        <v>124</v>
      </c>
      <c r="F62" s="139">
        <v>70</v>
      </c>
      <c r="G62" s="140">
        <v>0.14726840855106887</v>
      </c>
    </row>
    <row r="63" spans="1:7" s="6" customFormat="1">
      <c r="A63" s="138" t="s">
        <v>282</v>
      </c>
      <c r="B63" s="138" t="s">
        <v>325</v>
      </c>
      <c r="C63" s="139">
        <v>230</v>
      </c>
      <c r="D63" s="139">
        <v>125</v>
      </c>
      <c r="E63" s="139">
        <v>28</v>
      </c>
      <c r="F63" s="139">
        <v>13</v>
      </c>
      <c r="G63" s="140">
        <v>0.12173913043478261</v>
      </c>
    </row>
    <row r="64" spans="1:7" s="6" customFormat="1">
      <c r="A64" s="138" t="s">
        <v>282</v>
      </c>
      <c r="B64" s="138" t="s">
        <v>326</v>
      </c>
      <c r="C64" s="139">
        <v>221</v>
      </c>
      <c r="D64" s="139">
        <v>112</v>
      </c>
      <c r="E64" s="139">
        <v>29</v>
      </c>
      <c r="F64" s="139">
        <v>7</v>
      </c>
      <c r="G64" s="140">
        <v>0.13122171945701358</v>
      </c>
    </row>
    <row r="65" spans="1:7" s="6" customFormat="1">
      <c r="A65" s="138" t="s">
        <v>282</v>
      </c>
      <c r="B65" s="138" t="s">
        <v>327</v>
      </c>
      <c r="C65" s="139">
        <v>205</v>
      </c>
      <c r="D65" s="139">
        <v>99</v>
      </c>
      <c r="E65" s="139">
        <v>26</v>
      </c>
      <c r="F65" s="139">
        <v>14</v>
      </c>
      <c r="G65" s="140">
        <v>0.12682926829268293</v>
      </c>
    </row>
    <row r="66" spans="1:7" s="6" customFormat="1">
      <c r="A66" s="138" t="s">
        <v>282</v>
      </c>
      <c r="B66" s="138" t="s">
        <v>328</v>
      </c>
      <c r="C66" s="139">
        <v>358</v>
      </c>
      <c r="D66" s="139">
        <v>195</v>
      </c>
      <c r="E66" s="139">
        <v>53</v>
      </c>
      <c r="F66" s="139">
        <v>34</v>
      </c>
      <c r="G66" s="140">
        <v>0.14804469273743018</v>
      </c>
    </row>
    <row r="67" spans="1:7" s="6" customFormat="1" ht="15.75" thickBot="1">
      <c r="A67" s="141" t="s">
        <v>282</v>
      </c>
      <c r="B67" s="141" t="s">
        <v>329</v>
      </c>
      <c r="C67" s="142">
        <v>243</v>
      </c>
      <c r="D67" s="142">
        <v>113</v>
      </c>
      <c r="E67" s="142">
        <v>25</v>
      </c>
      <c r="F67" s="142">
        <v>10</v>
      </c>
      <c r="G67" s="143">
        <v>0.102880658436214</v>
      </c>
    </row>
    <row r="68" spans="1:7" s="6" customFormat="1">
      <c r="A68" s="135" t="s">
        <v>330</v>
      </c>
      <c r="B68" s="135"/>
      <c r="C68" s="136">
        <v>3426</v>
      </c>
      <c r="D68" s="136">
        <v>2065</v>
      </c>
      <c r="E68" s="136">
        <v>405</v>
      </c>
      <c r="F68" s="136">
        <v>202</v>
      </c>
      <c r="G68" s="137">
        <v>0.11821366024518389</v>
      </c>
    </row>
    <row r="69" spans="1:7" s="6" customFormat="1">
      <c r="A69" s="138" t="s">
        <v>280</v>
      </c>
      <c r="B69" s="138" t="s">
        <v>331</v>
      </c>
      <c r="C69" s="139">
        <v>1202</v>
      </c>
      <c r="D69" s="139">
        <v>710</v>
      </c>
      <c r="E69" s="139">
        <v>152</v>
      </c>
      <c r="F69" s="148">
        <v>77</v>
      </c>
      <c r="G69" s="140">
        <v>0.12645590682196339</v>
      </c>
    </row>
    <row r="70" spans="1:7" s="6" customFormat="1">
      <c r="A70" s="138" t="s">
        <v>280</v>
      </c>
      <c r="B70" s="297" t="s">
        <v>332</v>
      </c>
      <c r="C70" s="139">
        <v>37</v>
      </c>
      <c r="D70" s="139">
        <v>29</v>
      </c>
      <c r="E70" s="139">
        <v>6</v>
      </c>
      <c r="F70" s="139">
        <v>4</v>
      </c>
      <c r="G70" s="140">
        <v>0.16216216216216217</v>
      </c>
    </row>
    <row r="71" spans="1:7" s="6" customFormat="1">
      <c r="A71" s="138" t="s">
        <v>282</v>
      </c>
      <c r="B71" s="297"/>
      <c r="C71" s="139">
        <v>89</v>
      </c>
      <c r="D71" s="139">
        <v>52</v>
      </c>
      <c r="E71" s="139">
        <v>19</v>
      </c>
      <c r="F71" s="139">
        <v>12</v>
      </c>
      <c r="G71" s="140">
        <v>0.21348314606741572</v>
      </c>
    </row>
    <row r="72" spans="1:7" s="6" customFormat="1">
      <c r="A72" s="138" t="s">
        <v>280</v>
      </c>
      <c r="B72" s="296" t="s">
        <v>333</v>
      </c>
      <c r="C72" s="139">
        <v>198</v>
      </c>
      <c r="D72" s="139">
        <v>114</v>
      </c>
      <c r="E72" s="139">
        <v>25</v>
      </c>
      <c r="F72" s="139">
        <v>12</v>
      </c>
      <c r="G72" s="140">
        <v>0.12626262626262627</v>
      </c>
    </row>
    <row r="73" spans="1:7" s="6" customFormat="1">
      <c r="A73" s="138" t="s">
        <v>282</v>
      </c>
      <c r="B73" s="296"/>
      <c r="C73" s="139">
        <v>286</v>
      </c>
      <c r="D73" s="139">
        <v>187</v>
      </c>
      <c r="E73" s="139">
        <v>23</v>
      </c>
      <c r="F73" s="139">
        <v>12</v>
      </c>
      <c r="G73" s="140">
        <v>8.0419580419580416E-2</v>
      </c>
    </row>
    <row r="74" spans="1:7" s="6" customFormat="1">
      <c r="A74" s="138" t="s">
        <v>282</v>
      </c>
      <c r="B74" s="149" t="s">
        <v>334</v>
      </c>
      <c r="C74" s="139">
        <v>180</v>
      </c>
      <c r="D74" s="139">
        <v>112</v>
      </c>
      <c r="E74" s="139">
        <v>26</v>
      </c>
      <c r="F74" s="139">
        <v>12</v>
      </c>
      <c r="G74" s="140">
        <v>0.14444444444444443</v>
      </c>
    </row>
    <row r="75" spans="1:7" s="6" customFormat="1">
      <c r="A75" s="138" t="s">
        <v>282</v>
      </c>
      <c r="B75" s="149" t="s">
        <v>335</v>
      </c>
      <c r="C75" s="139">
        <v>327</v>
      </c>
      <c r="D75" s="139">
        <v>198</v>
      </c>
      <c r="E75" s="139">
        <v>29</v>
      </c>
      <c r="F75" s="139">
        <v>13</v>
      </c>
      <c r="G75" s="140">
        <v>8.8685015290519878E-2</v>
      </c>
    </row>
    <row r="76" spans="1:7" s="6" customFormat="1">
      <c r="A76" s="138" t="s">
        <v>282</v>
      </c>
      <c r="B76" s="149" t="s">
        <v>43</v>
      </c>
      <c r="C76" s="139">
        <v>277</v>
      </c>
      <c r="D76" s="139">
        <v>171</v>
      </c>
      <c r="E76" s="139">
        <v>35</v>
      </c>
      <c r="F76" s="139">
        <v>17</v>
      </c>
      <c r="G76" s="140">
        <v>0.1263537906137184</v>
      </c>
    </row>
    <row r="77" spans="1:7" s="6" customFormat="1">
      <c r="A77" s="138" t="s">
        <v>282</v>
      </c>
      <c r="B77" s="149" t="s">
        <v>336</v>
      </c>
      <c r="C77" s="139">
        <v>130</v>
      </c>
      <c r="D77" s="139">
        <v>77</v>
      </c>
      <c r="E77" s="139">
        <v>23</v>
      </c>
      <c r="F77" s="139">
        <v>12</v>
      </c>
      <c r="G77" s="140">
        <v>0.17692307692307693</v>
      </c>
    </row>
    <row r="78" spans="1:7" s="6" customFormat="1">
      <c r="A78" s="138" t="s">
        <v>282</v>
      </c>
      <c r="B78" s="149" t="s">
        <v>337</v>
      </c>
      <c r="C78" s="139">
        <v>206</v>
      </c>
      <c r="D78" s="139">
        <v>129</v>
      </c>
      <c r="E78" s="139">
        <v>19</v>
      </c>
      <c r="F78" s="139">
        <v>12</v>
      </c>
      <c r="G78" s="140">
        <v>9.2233009708737865E-2</v>
      </c>
    </row>
    <row r="79" spans="1:7" s="6" customFormat="1">
      <c r="A79" s="138" t="s">
        <v>282</v>
      </c>
      <c r="B79" s="138" t="s">
        <v>338</v>
      </c>
      <c r="C79" s="139">
        <v>234</v>
      </c>
      <c r="D79" s="139">
        <v>139</v>
      </c>
      <c r="E79" s="139">
        <v>25</v>
      </c>
      <c r="F79" s="139">
        <v>10</v>
      </c>
      <c r="G79" s="140">
        <v>0.10683760683760683</v>
      </c>
    </row>
    <row r="80" spans="1:7" s="6" customFormat="1" ht="15.75" thickBot="1">
      <c r="A80" s="141" t="s">
        <v>282</v>
      </c>
      <c r="B80" s="141" t="s">
        <v>339</v>
      </c>
      <c r="C80" s="142">
        <v>260</v>
      </c>
      <c r="D80" s="142">
        <v>147</v>
      </c>
      <c r="E80" s="142">
        <v>23</v>
      </c>
      <c r="F80" s="142">
        <v>9</v>
      </c>
      <c r="G80" s="143">
        <v>8.8461538461538466E-2</v>
      </c>
    </row>
    <row r="81" spans="1:7" s="6" customFormat="1">
      <c r="A81" s="135" t="s">
        <v>340</v>
      </c>
      <c r="B81" s="135"/>
      <c r="C81" s="136">
        <v>2987</v>
      </c>
      <c r="D81" s="136">
        <v>1733</v>
      </c>
      <c r="E81" s="136">
        <v>440</v>
      </c>
      <c r="F81" s="136">
        <v>245</v>
      </c>
      <c r="G81" s="137">
        <v>0.14730498828255775</v>
      </c>
    </row>
    <row r="82" spans="1:7" s="6" customFormat="1">
      <c r="A82" s="138" t="s">
        <v>280</v>
      </c>
      <c r="B82" s="138" t="s">
        <v>44</v>
      </c>
      <c r="C82" s="139">
        <v>1095</v>
      </c>
      <c r="D82" s="139">
        <v>616</v>
      </c>
      <c r="E82" s="139">
        <v>147</v>
      </c>
      <c r="F82" s="139">
        <v>91</v>
      </c>
      <c r="G82" s="140">
        <v>0.13424657534246576</v>
      </c>
    </row>
    <row r="83" spans="1:7" s="6" customFormat="1">
      <c r="A83" s="138" t="s">
        <v>282</v>
      </c>
      <c r="B83" s="138" t="s">
        <v>341</v>
      </c>
      <c r="C83" s="139">
        <v>288</v>
      </c>
      <c r="D83" s="139">
        <v>181</v>
      </c>
      <c r="E83" s="139">
        <v>40</v>
      </c>
      <c r="F83" s="139">
        <v>25</v>
      </c>
      <c r="G83" s="140">
        <v>0.1388888888888889</v>
      </c>
    </row>
    <row r="84" spans="1:7" s="6" customFormat="1">
      <c r="A84" s="138" t="s">
        <v>282</v>
      </c>
      <c r="B84" s="138" t="s">
        <v>342</v>
      </c>
      <c r="C84" s="139">
        <v>252</v>
      </c>
      <c r="D84" s="139">
        <v>162</v>
      </c>
      <c r="E84" s="139">
        <v>35</v>
      </c>
      <c r="F84" s="139">
        <v>15</v>
      </c>
      <c r="G84" s="140">
        <v>0.1388888888888889</v>
      </c>
    </row>
    <row r="85" spans="1:7" s="6" customFormat="1">
      <c r="A85" s="138" t="s">
        <v>282</v>
      </c>
      <c r="B85" s="138" t="s">
        <v>343</v>
      </c>
      <c r="C85" s="139">
        <v>323</v>
      </c>
      <c r="D85" s="139">
        <v>165</v>
      </c>
      <c r="E85" s="139">
        <v>38</v>
      </c>
      <c r="F85" s="139">
        <v>20</v>
      </c>
      <c r="G85" s="140">
        <v>0.11764705882352941</v>
      </c>
    </row>
    <row r="86" spans="1:7" s="6" customFormat="1">
      <c r="A86" s="138" t="s">
        <v>282</v>
      </c>
      <c r="B86" s="138" t="s">
        <v>344</v>
      </c>
      <c r="C86" s="139">
        <v>355</v>
      </c>
      <c r="D86" s="139">
        <v>204</v>
      </c>
      <c r="E86" s="139">
        <v>57</v>
      </c>
      <c r="F86" s="139">
        <v>23</v>
      </c>
      <c r="G86" s="140">
        <v>0.16056338028169015</v>
      </c>
    </row>
    <row r="87" spans="1:7" s="6" customFormat="1">
      <c r="A87" s="138" t="s">
        <v>282</v>
      </c>
      <c r="B87" s="138" t="s">
        <v>345</v>
      </c>
      <c r="C87" s="139">
        <v>340</v>
      </c>
      <c r="D87" s="139">
        <v>196</v>
      </c>
      <c r="E87" s="139">
        <v>57</v>
      </c>
      <c r="F87" s="139">
        <v>31</v>
      </c>
      <c r="G87" s="140">
        <v>0.1676470588235294</v>
      </c>
    </row>
    <row r="88" spans="1:7" s="6" customFormat="1" ht="15.75" thickBot="1">
      <c r="A88" s="145" t="s">
        <v>282</v>
      </c>
      <c r="B88" s="145" t="s">
        <v>346</v>
      </c>
      <c r="C88" s="146">
        <v>334</v>
      </c>
      <c r="D88" s="146">
        <v>209</v>
      </c>
      <c r="E88" s="146">
        <v>66</v>
      </c>
      <c r="F88" s="146">
        <v>40</v>
      </c>
      <c r="G88" s="147">
        <v>0.19760479041916168</v>
      </c>
    </row>
    <row r="89" spans="1:7" s="6" customFormat="1">
      <c r="A89" s="135" t="s">
        <v>347</v>
      </c>
      <c r="B89" s="135"/>
      <c r="C89" s="136">
        <v>2729</v>
      </c>
      <c r="D89" s="136">
        <v>1650</v>
      </c>
      <c r="E89" s="136">
        <v>391</v>
      </c>
      <c r="F89" s="136">
        <v>208</v>
      </c>
      <c r="G89" s="137">
        <v>0.14327592524734334</v>
      </c>
    </row>
    <row r="90" spans="1:7" s="6" customFormat="1">
      <c r="A90" s="138" t="s">
        <v>280</v>
      </c>
      <c r="B90" s="138" t="s">
        <v>348</v>
      </c>
      <c r="C90" s="139">
        <v>881</v>
      </c>
      <c r="D90" s="139">
        <v>525</v>
      </c>
      <c r="E90" s="139">
        <v>120</v>
      </c>
      <c r="F90" s="139">
        <v>59</v>
      </c>
      <c r="G90" s="140">
        <v>0.1362088535754824</v>
      </c>
    </row>
    <row r="91" spans="1:7" s="6" customFormat="1">
      <c r="A91" s="138" t="s">
        <v>280</v>
      </c>
      <c r="B91" s="297" t="s">
        <v>349</v>
      </c>
      <c r="C91" s="139">
        <v>220</v>
      </c>
      <c r="D91" s="139">
        <v>135</v>
      </c>
      <c r="E91" s="139">
        <v>37</v>
      </c>
      <c r="F91" s="139">
        <v>23</v>
      </c>
      <c r="G91" s="140">
        <v>0.16818181818181818</v>
      </c>
    </row>
    <row r="92" spans="1:7" s="6" customFormat="1">
      <c r="A92" s="138" t="s">
        <v>282</v>
      </c>
      <c r="B92" s="297"/>
      <c r="C92" s="139">
        <v>382</v>
      </c>
      <c r="D92" s="139">
        <v>228</v>
      </c>
      <c r="E92" s="139">
        <v>61</v>
      </c>
      <c r="F92" s="139">
        <v>35</v>
      </c>
      <c r="G92" s="140">
        <v>0.15968586387434555</v>
      </c>
    </row>
    <row r="93" spans="1:7" s="6" customFormat="1">
      <c r="A93" s="138" t="s">
        <v>282</v>
      </c>
      <c r="B93" s="138" t="s">
        <v>350</v>
      </c>
      <c r="C93" s="139">
        <v>211</v>
      </c>
      <c r="D93" s="139">
        <v>126</v>
      </c>
      <c r="E93" s="139">
        <v>39</v>
      </c>
      <c r="F93" s="139">
        <v>20</v>
      </c>
      <c r="G93" s="140">
        <v>0.18483412322274881</v>
      </c>
    </row>
    <row r="94" spans="1:7" s="6" customFormat="1">
      <c r="A94" s="138" t="s">
        <v>282</v>
      </c>
      <c r="B94" s="138" t="s">
        <v>45</v>
      </c>
      <c r="C94" s="139">
        <v>502</v>
      </c>
      <c r="D94" s="139">
        <v>326</v>
      </c>
      <c r="E94" s="139">
        <v>65</v>
      </c>
      <c r="F94" s="139">
        <v>42</v>
      </c>
      <c r="G94" s="140">
        <v>0.12948207171314741</v>
      </c>
    </row>
    <row r="95" spans="1:7" s="6" customFormat="1">
      <c r="A95" s="138" t="s">
        <v>282</v>
      </c>
      <c r="B95" s="138" t="s">
        <v>351</v>
      </c>
      <c r="C95" s="139">
        <v>223</v>
      </c>
      <c r="D95" s="139">
        <v>126</v>
      </c>
      <c r="E95" s="139">
        <v>34</v>
      </c>
      <c r="F95" s="139">
        <v>10</v>
      </c>
      <c r="G95" s="140">
        <v>0.15246636771300448</v>
      </c>
    </row>
    <row r="96" spans="1:7" s="6" customFormat="1" ht="15.75" thickBot="1">
      <c r="A96" s="141" t="s">
        <v>282</v>
      </c>
      <c r="B96" s="141" t="s">
        <v>352</v>
      </c>
      <c r="C96" s="142">
        <v>310</v>
      </c>
      <c r="D96" s="142">
        <v>184</v>
      </c>
      <c r="E96" s="142">
        <v>35</v>
      </c>
      <c r="F96" s="142">
        <v>19</v>
      </c>
      <c r="G96" s="143">
        <v>0.11290322580645161</v>
      </c>
    </row>
    <row r="97" spans="1:7" s="6" customFormat="1">
      <c r="A97" s="135" t="s">
        <v>353</v>
      </c>
      <c r="B97" s="135"/>
      <c r="C97" s="136">
        <v>11433</v>
      </c>
      <c r="D97" s="136">
        <v>6386</v>
      </c>
      <c r="E97" s="136">
        <v>1947</v>
      </c>
      <c r="F97" s="136">
        <v>1057</v>
      </c>
      <c r="G97" s="137">
        <v>0.17029651010233535</v>
      </c>
    </row>
    <row r="98" spans="1:7" s="6" customFormat="1">
      <c r="A98" s="138" t="s">
        <v>280</v>
      </c>
      <c r="B98" s="138" t="s">
        <v>354</v>
      </c>
      <c r="C98" s="139">
        <v>5022</v>
      </c>
      <c r="D98" s="139">
        <v>2754</v>
      </c>
      <c r="E98" s="139">
        <v>799</v>
      </c>
      <c r="F98" s="139">
        <v>438</v>
      </c>
      <c r="G98" s="140">
        <v>0.15909996017522898</v>
      </c>
    </row>
    <row r="99" spans="1:7" s="6" customFormat="1">
      <c r="A99" s="138" t="s">
        <v>280</v>
      </c>
      <c r="B99" s="297" t="s">
        <v>355</v>
      </c>
      <c r="C99" s="139">
        <v>499</v>
      </c>
      <c r="D99" s="139">
        <v>256</v>
      </c>
      <c r="E99" s="139">
        <v>106</v>
      </c>
      <c r="F99" s="139">
        <v>54</v>
      </c>
      <c r="G99" s="140">
        <v>0.21242484969939879</v>
      </c>
    </row>
    <row r="100" spans="1:7" s="6" customFormat="1">
      <c r="A100" s="138" t="s">
        <v>282</v>
      </c>
      <c r="B100" s="297"/>
      <c r="C100" s="139">
        <v>561</v>
      </c>
      <c r="D100" s="139">
        <v>318</v>
      </c>
      <c r="E100" s="139">
        <v>101</v>
      </c>
      <c r="F100" s="139">
        <v>57</v>
      </c>
      <c r="G100" s="140">
        <v>0.18003565062388591</v>
      </c>
    </row>
    <row r="101" spans="1:7" s="6" customFormat="1">
      <c r="A101" s="138" t="s">
        <v>280</v>
      </c>
      <c r="B101" s="297" t="s">
        <v>356</v>
      </c>
      <c r="C101" s="139">
        <v>586</v>
      </c>
      <c r="D101" s="139">
        <v>371</v>
      </c>
      <c r="E101" s="139">
        <v>124</v>
      </c>
      <c r="F101" s="139">
        <v>84</v>
      </c>
      <c r="G101" s="140">
        <v>0.21160409556313994</v>
      </c>
    </row>
    <row r="102" spans="1:7" s="6" customFormat="1">
      <c r="A102" s="138" t="s">
        <v>282</v>
      </c>
      <c r="B102" s="297"/>
      <c r="C102" s="139">
        <v>337</v>
      </c>
      <c r="D102" s="139">
        <v>200</v>
      </c>
      <c r="E102" s="139">
        <v>63</v>
      </c>
      <c r="F102" s="139">
        <v>37</v>
      </c>
      <c r="G102" s="140">
        <v>0.18694362017804153</v>
      </c>
    </row>
    <row r="103" spans="1:7" s="6" customFormat="1">
      <c r="A103" s="138" t="s">
        <v>280</v>
      </c>
      <c r="B103" s="297" t="s">
        <v>357</v>
      </c>
      <c r="C103" s="139">
        <v>656</v>
      </c>
      <c r="D103" s="139">
        <v>380</v>
      </c>
      <c r="E103" s="139">
        <v>129</v>
      </c>
      <c r="F103" s="139">
        <v>74</v>
      </c>
      <c r="G103" s="140">
        <v>0.19664634146341464</v>
      </c>
    </row>
    <row r="104" spans="1:7" s="6" customFormat="1">
      <c r="A104" s="138" t="s">
        <v>282</v>
      </c>
      <c r="B104" s="297" t="s">
        <v>358</v>
      </c>
      <c r="C104" s="139">
        <v>785</v>
      </c>
      <c r="D104" s="139">
        <v>453</v>
      </c>
      <c r="E104" s="139">
        <v>126</v>
      </c>
      <c r="F104" s="139">
        <v>67</v>
      </c>
      <c r="G104" s="140">
        <v>0.16050955414012738</v>
      </c>
    </row>
    <row r="105" spans="1:7" s="6" customFormat="1">
      <c r="A105" s="138" t="s">
        <v>280</v>
      </c>
      <c r="B105" s="297" t="s">
        <v>359</v>
      </c>
      <c r="C105" s="139">
        <v>447</v>
      </c>
      <c r="D105" s="139">
        <v>258</v>
      </c>
      <c r="E105" s="139">
        <v>91</v>
      </c>
      <c r="F105" s="139">
        <v>45</v>
      </c>
      <c r="G105" s="140">
        <v>0.20357941834451901</v>
      </c>
    </row>
    <row r="106" spans="1:7" s="6" customFormat="1">
      <c r="A106" s="138" t="s">
        <v>282</v>
      </c>
      <c r="B106" s="297" t="s">
        <v>360</v>
      </c>
      <c r="C106" s="139">
        <v>268</v>
      </c>
      <c r="D106" s="139">
        <v>166</v>
      </c>
      <c r="E106" s="139">
        <v>43</v>
      </c>
      <c r="F106" s="139">
        <v>25</v>
      </c>
      <c r="G106" s="140">
        <v>0.16044776119402984</v>
      </c>
    </row>
    <row r="107" spans="1:7" s="6" customFormat="1">
      <c r="A107" s="138" t="s">
        <v>282</v>
      </c>
      <c r="B107" s="138" t="s">
        <v>361</v>
      </c>
      <c r="C107" s="139">
        <v>368</v>
      </c>
      <c r="D107" s="139">
        <v>213</v>
      </c>
      <c r="E107" s="139">
        <v>68</v>
      </c>
      <c r="F107" s="139">
        <v>33</v>
      </c>
      <c r="G107" s="140">
        <v>0.18478260869565216</v>
      </c>
    </row>
    <row r="108" spans="1:7" s="6" customFormat="1">
      <c r="A108" s="138" t="s">
        <v>282</v>
      </c>
      <c r="B108" s="138" t="s">
        <v>354</v>
      </c>
      <c r="C108" s="139">
        <v>803</v>
      </c>
      <c r="D108" s="139">
        <v>413</v>
      </c>
      <c r="E108" s="139">
        <v>128</v>
      </c>
      <c r="F108" s="139">
        <v>53</v>
      </c>
      <c r="G108" s="140">
        <v>0.15940224159402241</v>
      </c>
    </row>
    <row r="109" spans="1:7" s="6" customFormat="1">
      <c r="A109" s="138" t="s">
        <v>282</v>
      </c>
      <c r="B109" s="138" t="s">
        <v>362</v>
      </c>
      <c r="C109" s="139">
        <v>365</v>
      </c>
      <c r="D109" s="139">
        <v>202</v>
      </c>
      <c r="E109" s="139">
        <v>68</v>
      </c>
      <c r="F109" s="139">
        <v>40</v>
      </c>
      <c r="G109" s="140">
        <v>0.18630136986301371</v>
      </c>
    </row>
    <row r="110" spans="1:7" s="6" customFormat="1" ht="15.75" thickBot="1">
      <c r="A110" s="145" t="s">
        <v>282</v>
      </c>
      <c r="B110" s="145" t="s">
        <v>363</v>
      </c>
      <c r="C110" s="146">
        <v>736</v>
      </c>
      <c r="D110" s="146">
        <v>402</v>
      </c>
      <c r="E110" s="146">
        <v>101</v>
      </c>
      <c r="F110" s="146">
        <v>50</v>
      </c>
      <c r="G110" s="147">
        <v>0.13722826086956522</v>
      </c>
    </row>
    <row r="111" spans="1:7" s="6" customFormat="1">
      <c r="A111" s="135" t="s">
        <v>364</v>
      </c>
      <c r="B111" s="135"/>
      <c r="C111" s="136">
        <v>5085</v>
      </c>
      <c r="D111" s="136">
        <v>2737</v>
      </c>
      <c r="E111" s="136">
        <v>773</v>
      </c>
      <c r="F111" s="136">
        <v>342</v>
      </c>
      <c r="G111" s="137">
        <v>0.152015732546706</v>
      </c>
    </row>
    <row r="112" spans="1:7" s="6" customFormat="1">
      <c r="A112" s="138" t="s">
        <v>280</v>
      </c>
      <c r="B112" s="138" t="s">
        <v>47</v>
      </c>
      <c r="C112" s="139">
        <v>1009</v>
      </c>
      <c r="D112" s="139">
        <v>512</v>
      </c>
      <c r="E112" s="139">
        <v>165</v>
      </c>
      <c r="F112" s="139">
        <v>78</v>
      </c>
      <c r="G112" s="140">
        <v>0.16352824578790881</v>
      </c>
    </row>
    <row r="113" spans="1:7" s="6" customFormat="1">
      <c r="A113" s="138" t="s">
        <v>280</v>
      </c>
      <c r="B113" s="297" t="s">
        <v>365</v>
      </c>
      <c r="C113" s="139">
        <v>224</v>
      </c>
      <c r="D113" s="139">
        <v>112</v>
      </c>
      <c r="E113" s="139">
        <v>28</v>
      </c>
      <c r="F113" s="139">
        <v>15</v>
      </c>
      <c r="G113" s="140">
        <v>0.125</v>
      </c>
    </row>
    <row r="114" spans="1:7" s="6" customFormat="1">
      <c r="A114" s="138" t="s">
        <v>282</v>
      </c>
      <c r="B114" s="297" t="s">
        <v>366</v>
      </c>
      <c r="C114" s="139">
        <v>465</v>
      </c>
      <c r="D114" s="139">
        <v>244</v>
      </c>
      <c r="E114" s="139">
        <v>52</v>
      </c>
      <c r="F114" s="139">
        <v>23</v>
      </c>
      <c r="G114" s="140">
        <v>0.11182795698924732</v>
      </c>
    </row>
    <row r="115" spans="1:7" s="6" customFormat="1">
      <c r="A115" s="138" t="s">
        <v>280</v>
      </c>
      <c r="B115" s="297" t="s">
        <v>367</v>
      </c>
      <c r="C115" s="139">
        <v>272</v>
      </c>
      <c r="D115" s="139">
        <v>143</v>
      </c>
      <c r="E115" s="142">
        <v>76</v>
      </c>
      <c r="F115" s="139">
        <v>39</v>
      </c>
      <c r="G115" s="140">
        <v>0.27941176470588236</v>
      </c>
    </row>
    <row r="116" spans="1:7" s="6" customFormat="1">
      <c r="A116" s="138" t="s">
        <v>282</v>
      </c>
      <c r="B116" s="297" t="s">
        <v>367</v>
      </c>
      <c r="C116" s="139">
        <v>341</v>
      </c>
      <c r="D116" s="139">
        <v>180</v>
      </c>
      <c r="E116" s="139">
        <v>47</v>
      </c>
      <c r="F116" s="139">
        <v>20</v>
      </c>
      <c r="G116" s="140">
        <v>0.1378299120234604</v>
      </c>
    </row>
    <row r="117" spans="1:7" s="6" customFormat="1">
      <c r="A117" s="138" t="s">
        <v>282</v>
      </c>
      <c r="B117" s="138" t="s">
        <v>368</v>
      </c>
      <c r="C117" s="139">
        <v>282</v>
      </c>
      <c r="D117" s="139">
        <v>163</v>
      </c>
      <c r="E117" s="139">
        <v>44</v>
      </c>
      <c r="F117" s="139">
        <v>24</v>
      </c>
      <c r="G117" s="140">
        <v>0.15602836879432624</v>
      </c>
    </row>
    <row r="118" spans="1:7" s="6" customFormat="1">
      <c r="A118" s="138" t="s">
        <v>282</v>
      </c>
      <c r="B118" s="138" t="s">
        <v>369</v>
      </c>
      <c r="C118" s="139">
        <v>197</v>
      </c>
      <c r="D118" s="139">
        <v>110</v>
      </c>
      <c r="E118" s="139">
        <v>23</v>
      </c>
      <c r="F118" s="139">
        <v>10</v>
      </c>
      <c r="G118" s="140">
        <v>0.116751269035533</v>
      </c>
    </row>
    <row r="119" spans="1:7" s="6" customFormat="1">
      <c r="A119" s="138" t="s">
        <v>282</v>
      </c>
      <c r="B119" s="138" t="s">
        <v>370</v>
      </c>
      <c r="C119" s="139">
        <v>487</v>
      </c>
      <c r="D119" s="139">
        <v>276</v>
      </c>
      <c r="E119" s="139">
        <v>72</v>
      </c>
      <c r="F119" s="139">
        <v>32</v>
      </c>
      <c r="G119" s="140">
        <v>0.14784394250513347</v>
      </c>
    </row>
    <row r="120" spans="1:7" s="6" customFormat="1">
      <c r="A120" s="138" t="s">
        <v>282</v>
      </c>
      <c r="B120" s="138" t="s">
        <v>47</v>
      </c>
      <c r="C120" s="139">
        <v>1001</v>
      </c>
      <c r="D120" s="139">
        <v>563</v>
      </c>
      <c r="E120" s="139">
        <v>152</v>
      </c>
      <c r="F120" s="139">
        <v>65</v>
      </c>
      <c r="G120" s="140">
        <v>0.15184815184815184</v>
      </c>
    </row>
    <row r="121" spans="1:7" s="6" customFormat="1">
      <c r="A121" s="138" t="s">
        <v>282</v>
      </c>
      <c r="B121" s="138" t="s">
        <v>371</v>
      </c>
      <c r="C121" s="139">
        <v>281</v>
      </c>
      <c r="D121" s="139">
        <v>159</v>
      </c>
      <c r="E121" s="139">
        <v>42</v>
      </c>
      <c r="F121" s="139">
        <v>12</v>
      </c>
      <c r="G121" s="140">
        <v>0.1494661921708185</v>
      </c>
    </row>
    <row r="122" spans="1:7" s="6" customFormat="1" ht="15.75" thickBot="1">
      <c r="A122" s="141" t="s">
        <v>282</v>
      </c>
      <c r="B122" s="141" t="s">
        <v>372</v>
      </c>
      <c r="C122" s="142">
        <v>526</v>
      </c>
      <c r="D122" s="142">
        <v>275</v>
      </c>
      <c r="E122" s="142">
        <v>72</v>
      </c>
      <c r="F122" s="142">
        <v>24</v>
      </c>
      <c r="G122" s="143">
        <v>0.13688212927756654</v>
      </c>
    </row>
    <row r="123" spans="1:7" s="6" customFormat="1">
      <c r="A123" s="135" t="s">
        <v>373</v>
      </c>
      <c r="B123" s="135"/>
      <c r="C123" s="136">
        <v>2619</v>
      </c>
      <c r="D123" s="136">
        <v>1623</v>
      </c>
      <c r="E123" s="136">
        <v>529</v>
      </c>
      <c r="F123" s="136">
        <v>289</v>
      </c>
      <c r="G123" s="137">
        <v>0.20198549064528445</v>
      </c>
    </row>
    <row r="124" spans="1:7" s="6" customFormat="1">
      <c r="A124" s="138" t="s">
        <v>280</v>
      </c>
      <c r="B124" s="297" t="s">
        <v>48</v>
      </c>
      <c r="C124" s="139">
        <v>597</v>
      </c>
      <c r="D124" s="139">
        <v>372</v>
      </c>
      <c r="E124" s="139">
        <v>122</v>
      </c>
      <c r="F124" s="139">
        <v>64</v>
      </c>
      <c r="G124" s="140">
        <v>0.20435510887772193</v>
      </c>
    </row>
    <row r="125" spans="1:7" s="6" customFormat="1">
      <c r="A125" s="138" t="s">
        <v>282</v>
      </c>
      <c r="B125" s="297" t="s">
        <v>48</v>
      </c>
      <c r="C125" s="139">
        <v>683</v>
      </c>
      <c r="D125" s="139">
        <v>469</v>
      </c>
      <c r="E125" s="139">
        <v>116</v>
      </c>
      <c r="F125" s="139">
        <v>68</v>
      </c>
      <c r="G125" s="140">
        <v>0.1698389458272328</v>
      </c>
    </row>
    <row r="126" spans="1:7" s="6" customFormat="1">
      <c r="A126" s="138" t="s">
        <v>280</v>
      </c>
      <c r="B126" s="297" t="s">
        <v>374</v>
      </c>
      <c r="C126" s="139">
        <v>420</v>
      </c>
      <c r="D126" s="139">
        <v>264</v>
      </c>
      <c r="E126" s="139">
        <v>117</v>
      </c>
      <c r="F126" s="139">
        <v>75</v>
      </c>
      <c r="G126" s="140">
        <v>0.27857142857142858</v>
      </c>
    </row>
    <row r="127" spans="1:7" s="6" customFormat="1">
      <c r="A127" s="138" t="s">
        <v>282</v>
      </c>
      <c r="B127" s="297" t="s">
        <v>374</v>
      </c>
      <c r="C127" s="139">
        <v>380</v>
      </c>
      <c r="D127" s="139">
        <v>217</v>
      </c>
      <c r="E127" s="139">
        <v>75</v>
      </c>
      <c r="F127" s="139">
        <v>46</v>
      </c>
      <c r="G127" s="140">
        <v>0.19736842105263158</v>
      </c>
    </row>
    <row r="128" spans="1:7" s="6" customFormat="1">
      <c r="A128" s="138" t="s">
        <v>282</v>
      </c>
      <c r="B128" s="138" t="s">
        <v>375</v>
      </c>
      <c r="C128" s="139">
        <v>231</v>
      </c>
      <c r="D128" s="139">
        <v>138</v>
      </c>
      <c r="E128" s="139">
        <v>41</v>
      </c>
      <c r="F128" s="139">
        <v>14</v>
      </c>
      <c r="G128" s="140">
        <v>0.1774891774891775</v>
      </c>
    </row>
    <row r="129" spans="1:7" s="6" customFormat="1" ht="15.75" thickBot="1">
      <c r="A129" s="145" t="s">
        <v>282</v>
      </c>
      <c r="B129" s="145" t="s">
        <v>376</v>
      </c>
      <c r="C129" s="146">
        <v>308</v>
      </c>
      <c r="D129" s="146">
        <v>163</v>
      </c>
      <c r="E129" s="146">
        <v>58</v>
      </c>
      <c r="F129" s="146">
        <v>22</v>
      </c>
      <c r="G129" s="147">
        <v>0.18831168831168832</v>
      </c>
    </row>
    <row r="130" spans="1:7" s="6" customFormat="1">
      <c r="A130" s="135" t="s">
        <v>377</v>
      </c>
      <c r="B130" s="135"/>
      <c r="C130" s="136">
        <v>5011</v>
      </c>
      <c r="D130" s="136">
        <v>2791</v>
      </c>
      <c r="E130" s="136">
        <v>912</v>
      </c>
      <c r="F130" s="136">
        <v>469</v>
      </c>
      <c r="G130" s="137">
        <v>0.18199960087806824</v>
      </c>
    </row>
    <row r="131" spans="1:7" s="6" customFormat="1">
      <c r="A131" s="138" t="s">
        <v>280</v>
      </c>
      <c r="B131" s="297" t="s">
        <v>378</v>
      </c>
      <c r="C131" s="139">
        <v>1058</v>
      </c>
      <c r="D131" s="139">
        <v>622</v>
      </c>
      <c r="E131" s="139">
        <v>215</v>
      </c>
      <c r="F131" s="139">
        <v>130</v>
      </c>
      <c r="G131" s="140">
        <v>0.20321361058601134</v>
      </c>
    </row>
    <row r="132" spans="1:7" s="6" customFormat="1">
      <c r="A132" s="138" t="s">
        <v>282</v>
      </c>
      <c r="B132" s="297" t="s">
        <v>379</v>
      </c>
      <c r="C132" s="139">
        <v>704</v>
      </c>
      <c r="D132" s="139">
        <v>431</v>
      </c>
      <c r="E132" s="139">
        <v>134</v>
      </c>
      <c r="F132" s="139">
        <v>80</v>
      </c>
      <c r="G132" s="140">
        <v>0.19034090909090909</v>
      </c>
    </row>
    <row r="133" spans="1:7" s="6" customFormat="1">
      <c r="A133" s="138" t="s">
        <v>280</v>
      </c>
      <c r="B133" s="297" t="s">
        <v>380</v>
      </c>
      <c r="C133" s="139">
        <v>285</v>
      </c>
      <c r="D133" s="139">
        <v>139</v>
      </c>
      <c r="E133" s="139">
        <v>44</v>
      </c>
      <c r="F133" s="139">
        <v>16</v>
      </c>
      <c r="G133" s="140">
        <v>0.15438596491228071</v>
      </c>
    </row>
    <row r="134" spans="1:7" s="6" customFormat="1">
      <c r="A134" s="138" t="s">
        <v>282</v>
      </c>
      <c r="B134" s="297" t="s">
        <v>380</v>
      </c>
      <c r="C134" s="139">
        <v>574</v>
      </c>
      <c r="D134" s="139">
        <v>310</v>
      </c>
      <c r="E134" s="139">
        <v>76</v>
      </c>
      <c r="F134" s="139">
        <v>30</v>
      </c>
      <c r="G134" s="140">
        <v>0.13240418118466898</v>
      </c>
    </row>
    <row r="135" spans="1:7" s="6" customFormat="1">
      <c r="A135" s="138" t="s">
        <v>280</v>
      </c>
      <c r="B135" s="297" t="s">
        <v>381</v>
      </c>
      <c r="C135" s="139">
        <v>290</v>
      </c>
      <c r="D135" s="139">
        <v>161</v>
      </c>
      <c r="E135" s="139">
        <v>43</v>
      </c>
      <c r="F135" s="139">
        <v>25</v>
      </c>
      <c r="G135" s="140">
        <v>0.14827586206896551</v>
      </c>
    </row>
    <row r="136" spans="1:7" s="6" customFormat="1">
      <c r="A136" s="138" t="s">
        <v>282</v>
      </c>
      <c r="B136" s="297" t="s">
        <v>381</v>
      </c>
      <c r="C136" s="139">
        <v>386</v>
      </c>
      <c r="D136" s="139">
        <v>206</v>
      </c>
      <c r="E136" s="139">
        <v>48</v>
      </c>
      <c r="F136" s="139">
        <v>21</v>
      </c>
      <c r="G136" s="140">
        <v>0.12435233160621761</v>
      </c>
    </row>
    <row r="137" spans="1:7" s="6" customFormat="1">
      <c r="A137" s="138" t="s">
        <v>280</v>
      </c>
      <c r="B137" s="297" t="s">
        <v>382</v>
      </c>
      <c r="C137" s="139">
        <v>424</v>
      </c>
      <c r="D137" s="139">
        <v>221</v>
      </c>
      <c r="E137" s="139">
        <v>109</v>
      </c>
      <c r="F137" s="139">
        <v>52</v>
      </c>
      <c r="G137" s="140">
        <v>0.25707547169811323</v>
      </c>
    </row>
    <row r="138" spans="1:7" s="6" customFormat="1">
      <c r="A138" s="138" t="s">
        <v>282</v>
      </c>
      <c r="B138" s="297" t="s">
        <v>382</v>
      </c>
      <c r="C138" s="139">
        <v>838</v>
      </c>
      <c r="D138" s="139">
        <v>431</v>
      </c>
      <c r="E138" s="139">
        <v>181</v>
      </c>
      <c r="F138" s="139">
        <v>82</v>
      </c>
      <c r="G138" s="140">
        <v>0.21599045346062051</v>
      </c>
    </row>
    <row r="139" spans="1:7" s="6" customFormat="1" ht="15.75" thickBot="1">
      <c r="A139" s="141" t="s">
        <v>282</v>
      </c>
      <c r="B139" s="141" t="s">
        <v>383</v>
      </c>
      <c r="C139" s="142">
        <v>452</v>
      </c>
      <c r="D139" s="142">
        <v>270</v>
      </c>
      <c r="E139" s="142">
        <v>62</v>
      </c>
      <c r="F139" s="142">
        <v>33</v>
      </c>
      <c r="G139" s="143">
        <v>0.13716814159292035</v>
      </c>
    </row>
    <row r="140" spans="1:7" s="6" customFormat="1">
      <c r="A140" s="135" t="s">
        <v>384</v>
      </c>
      <c r="B140" s="135"/>
      <c r="C140" s="136">
        <v>3330</v>
      </c>
      <c r="D140" s="136">
        <v>1786</v>
      </c>
      <c r="E140" s="136">
        <v>391</v>
      </c>
      <c r="F140" s="136">
        <v>166</v>
      </c>
      <c r="G140" s="137">
        <v>0.11741741741741742</v>
      </c>
    </row>
    <row r="141" spans="1:7" s="6" customFormat="1">
      <c r="A141" s="138" t="s">
        <v>322</v>
      </c>
      <c r="B141" s="138" t="s">
        <v>385</v>
      </c>
      <c r="C141" s="139">
        <v>458</v>
      </c>
      <c r="D141" s="139">
        <v>222</v>
      </c>
      <c r="E141" s="139">
        <v>79</v>
      </c>
      <c r="F141" s="139">
        <v>32</v>
      </c>
      <c r="G141" s="140">
        <v>0.17248908296943233</v>
      </c>
    </row>
    <row r="142" spans="1:7" s="6" customFormat="1">
      <c r="A142" s="138" t="s">
        <v>322</v>
      </c>
      <c r="B142" s="297" t="s">
        <v>386</v>
      </c>
      <c r="C142" s="139">
        <v>370</v>
      </c>
      <c r="D142" s="139">
        <v>204</v>
      </c>
      <c r="E142" s="139">
        <v>50</v>
      </c>
      <c r="F142" s="139">
        <v>25</v>
      </c>
      <c r="G142" s="140">
        <v>0.13513513513513514</v>
      </c>
    </row>
    <row r="143" spans="1:7" s="6" customFormat="1">
      <c r="A143" s="138" t="s">
        <v>282</v>
      </c>
      <c r="B143" s="297" t="s">
        <v>387</v>
      </c>
      <c r="C143" s="139">
        <v>405</v>
      </c>
      <c r="D143" s="139">
        <v>211</v>
      </c>
      <c r="E143" s="139">
        <v>44</v>
      </c>
      <c r="F143" s="139">
        <v>21</v>
      </c>
      <c r="G143" s="140">
        <v>0.10864197530864197</v>
      </c>
    </row>
    <row r="144" spans="1:7" s="6" customFormat="1">
      <c r="A144" s="138" t="s">
        <v>282</v>
      </c>
      <c r="B144" s="138" t="s">
        <v>388</v>
      </c>
      <c r="C144" s="139">
        <v>245</v>
      </c>
      <c r="D144" s="139">
        <v>121</v>
      </c>
      <c r="E144" s="139">
        <v>24</v>
      </c>
      <c r="F144" s="139">
        <v>10</v>
      </c>
      <c r="G144" s="140">
        <v>9.7959183673469383E-2</v>
      </c>
    </row>
    <row r="145" spans="1:7" s="6" customFormat="1">
      <c r="A145" s="138" t="s">
        <v>282</v>
      </c>
      <c r="B145" s="138" t="s">
        <v>389</v>
      </c>
      <c r="C145" s="139">
        <v>525</v>
      </c>
      <c r="D145" s="139">
        <v>299</v>
      </c>
      <c r="E145" s="139">
        <v>51</v>
      </c>
      <c r="F145" s="139">
        <v>17</v>
      </c>
      <c r="G145" s="140">
        <v>9.7142857142857142E-2</v>
      </c>
    </row>
    <row r="146" spans="1:7" s="6" customFormat="1">
      <c r="A146" s="138" t="s">
        <v>282</v>
      </c>
      <c r="B146" s="138" t="s">
        <v>390</v>
      </c>
      <c r="C146" s="139">
        <v>695</v>
      </c>
      <c r="D146" s="139">
        <v>396</v>
      </c>
      <c r="E146" s="139">
        <v>62</v>
      </c>
      <c r="F146" s="139">
        <v>27</v>
      </c>
      <c r="G146" s="140">
        <v>8.9208633093525183E-2</v>
      </c>
    </row>
    <row r="147" spans="1:7" s="6" customFormat="1">
      <c r="A147" s="138" t="s">
        <v>282</v>
      </c>
      <c r="B147" s="138" t="s">
        <v>385</v>
      </c>
      <c r="C147" s="139">
        <v>290</v>
      </c>
      <c r="D147" s="139">
        <v>155</v>
      </c>
      <c r="E147" s="139">
        <v>36</v>
      </c>
      <c r="F147" s="139">
        <v>10</v>
      </c>
      <c r="G147" s="140">
        <v>0.12413793103448276</v>
      </c>
    </row>
    <row r="148" spans="1:7" s="6" customFormat="1" ht="15.75" thickBot="1">
      <c r="A148" s="141" t="s">
        <v>282</v>
      </c>
      <c r="B148" s="141" t="s">
        <v>391</v>
      </c>
      <c r="C148" s="142">
        <v>342</v>
      </c>
      <c r="D148" s="142">
        <v>178</v>
      </c>
      <c r="E148" s="142">
        <v>45</v>
      </c>
      <c r="F148" s="142">
        <v>24</v>
      </c>
      <c r="G148" s="143">
        <v>0.13157894736842105</v>
      </c>
    </row>
    <row r="149" spans="1:7" s="6" customFormat="1">
      <c r="A149" s="135" t="s">
        <v>392</v>
      </c>
      <c r="B149" s="135"/>
      <c r="C149" s="136">
        <v>2489</v>
      </c>
      <c r="D149" s="136">
        <v>1614</v>
      </c>
      <c r="E149" s="136">
        <v>377</v>
      </c>
      <c r="F149" s="136">
        <v>200</v>
      </c>
      <c r="G149" s="137">
        <v>0.15146645239051829</v>
      </c>
    </row>
    <row r="150" spans="1:7" s="6" customFormat="1">
      <c r="A150" s="138" t="s">
        <v>280</v>
      </c>
      <c r="B150" s="138" t="s">
        <v>393</v>
      </c>
      <c r="C150" s="139">
        <v>965</v>
      </c>
      <c r="D150" s="139">
        <v>627</v>
      </c>
      <c r="E150" s="139">
        <v>169</v>
      </c>
      <c r="F150" s="139">
        <v>96</v>
      </c>
      <c r="G150" s="140">
        <v>0.17512953367875647</v>
      </c>
    </row>
    <row r="151" spans="1:7" s="6" customFormat="1">
      <c r="A151" s="138" t="s">
        <v>282</v>
      </c>
      <c r="B151" s="138" t="s">
        <v>394</v>
      </c>
      <c r="C151" s="139">
        <v>335</v>
      </c>
      <c r="D151" s="139">
        <v>205</v>
      </c>
      <c r="E151" s="139">
        <v>37</v>
      </c>
      <c r="F151" s="139">
        <v>18</v>
      </c>
      <c r="G151" s="140">
        <v>0.11044776119402985</v>
      </c>
    </row>
    <row r="152" spans="1:7" s="6" customFormat="1">
      <c r="A152" s="138" t="s">
        <v>282</v>
      </c>
      <c r="B152" s="138" t="s">
        <v>395</v>
      </c>
      <c r="C152" s="139">
        <v>226</v>
      </c>
      <c r="D152" s="139">
        <v>150</v>
      </c>
      <c r="E152" s="139">
        <v>37</v>
      </c>
      <c r="F152" s="139">
        <v>25</v>
      </c>
      <c r="G152" s="140">
        <v>0.16371681415929204</v>
      </c>
    </row>
    <row r="153" spans="1:7" s="6" customFormat="1">
      <c r="A153" s="138" t="s">
        <v>282</v>
      </c>
      <c r="B153" s="138" t="s">
        <v>393</v>
      </c>
      <c r="C153" s="139">
        <v>401</v>
      </c>
      <c r="D153" s="139">
        <v>266</v>
      </c>
      <c r="E153" s="139">
        <v>61</v>
      </c>
      <c r="F153" s="139">
        <v>32</v>
      </c>
      <c r="G153" s="140">
        <v>0.15211970074812967</v>
      </c>
    </row>
    <row r="154" spans="1:7" s="6" customFormat="1">
      <c r="A154" s="138" t="s">
        <v>282</v>
      </c>
      <c r="B154" s="138" t="s">
        <v>396</v>
      </c>
      <c r="C154" s="139">
        <v>328</v>
      </c>
      <c r="D154" s="139">
        <v>212</v>
      </c>
      <c r="E154" s="139">
        <v>45</v>
      </c>
      <c r="F154" s="139">
        <v>18</v>
      </c>
      <c r="G154" s="140">
        <v>0.13719512195121952</v>
      </c>
    </row>
    <row r="155" spans="1:7" s="6" customFormat="1" ht="15.75" thickBot="1">
      <c r="A155" s="141" t="s">
        <v>282</v>
      </c>
      <c r="B155" s="141" t="s">
        <v>397</v>
      </c>
      <c r="C155" s="142">
        <v>234</v>
      </c>
      <c r="D155" s="142">
        <v>154</v>
      </c>
      <c r="E155" s="142">
        <v>28</v>
      </c>
      <c r="F155" s="142">
        <v>11</v>
      </c>
      <c r="G155" s="143">
        <v>0.11965811965811966</v>
      </c>
    </row>
    <row r="156" spans="1:7" s="6" customFormat="1">
      <c r="A156" s="135" t="s">
        <v>398</v>
      </c>
      <c r="B156" s="135"/>
      <c r="C156" s="136">
        <v>2497</v>
      </c>
      <c r="D156" s="136">
        <v>1446</v>
      </c>
      <c r="E156" s="136">
        <v>470</v>
      </c>
      <c r="F156" s="136">
        <v>230</v>
      </c>
      <c r="G156" s="137">
        <v>0.18822587104525432</v>
      </c>
    </row>
    <row r="157" spans="1:7" s="6" customFormat="1">
      <c r="A157" s="138" t="s">
        <v>280</v>
      </c>
      <c r="B157" s="297" t="s">
        <v>52</v>
      </c>
      <c r="C157" s="139">
        <v>481</v>
      </c>
      <c r="D157" s="139">
        <v>264</v>
      </c>
      <c r="E157" s="139">
        <v>102</v>
      </c>
      <c r="F157" s="139">
        <v>48</v>
      </c>
      <c r="G157" s="140">
        <v>0.21205821205821207</v>
      </c>
    </row>
    <row r="158" spans="1:7" s="6" customFormat="1">
      <c r="A158" s="138" t="s">
        <v>282</v>
      </c>
      <c r="B158" s="297" t="s">
        <v>52</v>
      </c>
      <c r="C158" s="139">
        <v>459</v>
      </c>
      <c r="D158" s="139">
        <v>278</v>
      </c>
      <c r="E158" s="139">
        <v>86</v>
      </c>
      <c r="F158" s="139">
        <v>45</v>
      </c>
      <c r="G158" s="140">
        <v>0.18736383442265794</v>
      </c>
    </row>
    <row r="159" spans="1:7" s="6" customFormat="1">
      <c r="A159" s="138" t="s">
        <v>280</v>
      </c>
      <c r="B159" s="297" t="s">
        <v>399</v>
      </c>
      <c r="C159" s="139">
        <v>142</v>
      </c>
      <c r="D159" s="139">
        <v>87</v>
      </c>
      <c r="E159" s="139">
        <v>39</v>
      </c>
      <c r="F159" s="139">
        <v>22</v>
      </c>
      <c r="G159" s="140">
        <v>0.27464788732394368</v>
      </c>
    </row>
    <row r="160" spans="1:7" s="6" customFormat="1">
      <c r="A160" s="138" t="s">
        <v>282</v>
      </c>
      <c r="B160" s="297" t="s">
        <v>399</v>
      </c>
      <c r="C160" s="139">
        <v>290</v>
      </c>
      <c r="D160" s="139">
        <v>195</v>
      </c>
      <c r="E160" s="139">
        <v>55</v>
      </c>
      <c r="F160" s="139">
        <v>32</v>
      </c>
      <c r="G160" s="140">
        <v>0.18965517241379309</v>
      </c>
    </row>
    <row r="161" spans="1:7" s="6" customFormat="1">
      <c r="A161" s="138" t="s">
        <v>280</v>
      </c>
      <c r="B161" s="297" t="s">
        <v>400</v>
      </c>
      <c r="C161" s="139">
        <v>345</v>
      </c>
      <c r="D161" s="139">
        <v>190</v>
      </c>
      <c r="E161" s="139">
        <v>65</v>
      </c>
      <c r="F161" s="139">
        <v>34</v>
      </c>
      <c r="G161" s="140">
        <v>0.18840579710144928</v>
      </c>
    </row>
    <row r="162" spans="1:7" s="6" customFormat="1">
      <c r="A162" s="138" t="s">
        <v>282</v>
      </c>
      <c r="B162" s="297" t="s">
        <v>400</v>
      </c>
      <c r="C162" s="139">
        <v>433</v>
      </c>
      <c r="D162" s="139">
        <v>244</v>
      </c>
      <c r="E162" s="139">
        <v>65</v>
      </c>
      <c r="F162" s="139">
        <v>31</v>
      </c>
      <c r="G162" s="140">
        <v>0.15011547344110854</v>
      </c>
    </row>
    <row r="163" spans="1:7" s="6" customFormat="1" ht="15.75" thickBot="1">
      <c r="A163" s="145" t="s">
        <v>282</v>
      </c>
      <c r="B163" s="145" t="s">
        <v>401</v>
      </c>
      <c r="C163" s="146">
        <v>347</v>
      </c>
      <c r="D163" s="146">
        <v>188</v>
      </c>
      <c r="E163" s="146">
        <v>58</v>
      </c>
      <c r="F163" s="146">
        <v>18</v>
      </c>
      <c r="G163" s="147">
        <v>0.16714697406340057</v>
      </c>
    </row>
    <row r="164" spans="1:7" s="6" customFormat="1">
      <c r="A164" s="135" t="s">
        <v>402</v>
      </c>
      <c r="B164" s="135"/>
      <c r="C164" s="136">
        <v>4203</v>
      </c>
      <c r="D164" s="136">
        <v>2559</v>
      </c>
      <c r="E164" s="136">
        <v>465</v>
      </c>
      <c r="F164" s="136">
        <v>240</v>
      </c>
      <c r="G164" s="137">
        <v>0.11063526052819414</v>
      </c>
    </row>
    <row r="165" spans="1:7" s="6" customFormat="1">
      <c r="A165" s="138" t="s">
        <v>280</v>
      </c>
      <c r="B165" s="297" t="s">
        <v>403</v>
      </c>
      <c r="C165" s="139">
        <v>907</v>
      </c>
      <c r="D165" s="139">
        <v>544</v>
      </c>
      <c r="E165" s="139">
        <v>126</v>
      </c>
      <c r="F165" s="139">
        <v>73</v>
      </c>
      <c r="G165" s="140">
        <v>0.13891951488423374</v>
      </c>
    </row>
    <row r="166" spans="1:7" s="6" customFormat="1">
      <c r="A166" s="138" t="s">
        <v>282</v>
      </c>
      <c r="B166" s="297" t="s">
        <v>53</v>
      </c>
      <c r="C166" s="139">
        <v>355</v>
      </c>
      <c r="D166" s="139">
        <v>244</v>
      </c>
      <c r="E166" s="139">
        <v>28</v>
      </c>
      <c r="F166" s="139">
        <v>12</v>
      </c>
      <c r="G166" s="140">
        <v>7.8873239436619724E-2</v>
      </c>
    </row>
    <row r="167" spans="1:7" s="6" customFormat="1">
      <c r="A167" s="138" t="s">
        <v>280</v>
      </c>
      <c r="B167" s="297" t="s">
        <v>404</v>
      </c>
      <c r="C167" s="139">
        <v>337</v>
      </c>
      <c r="D167" s="139">
        <v>205</v>
      </c>
      <c r="E167" s="139">
        <v>25</v>
      </c>
      <c r="F167" s="139">
        <v>14</v>
      </c>
      <c r="G167" s="140">
        <v>7.418397626112759E-2</v>
      </c>
    </row>
    <row r="168" spans="1:7" s="6" customFormat="1">
      <c r="A168" s="138" t="s">
        <v>282</v>
      </c>
      <c r="B168" s="297" t="s">
        <v>405</v>
      </c>
      <c r="C168" s="139">
        <v>409</v>
      </c>
      <c r="D168" s="139">
        <v>260</v>
      </c>
      <c r="E168" s="139">
        <v>27</v>
      </c>
      <c r="F168" s="139">
        <v>17</v>
      </c>
      <c r="G168" s="140">
        <v>6.6014669926650366E-2</v>
      </c>
    </row>
    <row r="169" spans="1:7" s="6" customFormat="1">
      <c r="A169" s="138" t="s">
        <v>282</v>
      </c>
      <c r="B169" s="138" t="s">
        <v>406</v>
      </c>
      <c r="C169" s="139">
        <v>202</v>
      </c>
      <c r="D169" s="139">
        <v>119</v>
      </c>
      <c r="E169" s="139">
        <v>21</v>
      </c>
      <c r="F169" s="139">
        <v>8</v>
      </c>
      <c r="G169" s="140">
        <v>0.10396039603960396</v>
      </c>
    </row>
    <row r="170" spans="1:7" s="6" customFormat="1">
      <c r="A170" s="138" t="s">
        <v>282</v>
      </c>
      <c r="B170" s="138" t="s">
        <v>407</v>
      </c>
      <c r="C170" s="139">
        <v>332</v>
      </c>
      <c r="D170" s="139">
        <v>194</v>
      </c>
      <c r="E170" s="139">
        <v>37</v>
      </c>
      <c r="F170" s="139">
        <v>19</v>
      </c>
      <c r="G170" s="140">
        <v>0.11144578313253012</v>
      </c>
    </row>
    <row r="171" spans="1:7" s="6" customFormat="1">
      <c r="A171" s="138" t="s">
        <v>282</v>
      </c>
      <c r="B171" s="138" t="s">
        <v>408</v>
      </c>
      <c r="C171" s="139">
        <v>228</v>
      </c>
      <c r="D171" s="139">
        <v>138</v>
      </c>
      <c r="E171" s="139">
        <v>22</v>
      </c>
      <c r="F171" s="139">
        <v>11</v>
      </c>
      <c r="G171" s="140">
        <v>9.6491228070175433E-2</v>
      </c>
    </row>
    <row r="172" spans="1:7" s="6" customFormat="1">
      <c r="A172" s="138" t="s">
        <v>282</v>
      </c>
      <c r="B172" s="138" t="s">
        <v>409</v>
      </c>
      <c r="C172" s="139">
        <v>311</v>
      </c>
      <c r="D172" s="139">
        <v>184</v>
      </c>
      <c r="E172" s="139">
        <v>47</v>
      </c>
      <c r="F172" s="139">
        <v>23</v>
      </c>
      <c r="G172" s="140">
        <v>0.15112540192926044</v>
      </c>
    </row>
    <row r="173" spans="1:7" s="6" customFormat="1">
      <c r="A173" s="138" t="s">
        <v>282</v>
      </c>
      <c r="B173" s="138" t="s">
        <v>410</v>
      </c>
      <c r="C173" s="139">
        <v>170</v>
      </c>
      <c r="D173" s="139">
        <v>101</v>
      </c>
      <c r="E173" s="139">
        <v>27</v>
      </c>
      <c r="F173" s="139">
        <v>16</v>
      </c>
      <c r="G173" s="140">
        <v>0.1588235294117647</v>
      </c>
    </row>
    <row r="174" spans="1:7" s="6" customFormat="1">
      <c r="A174" s="138" t="s">
        <v>282</v>
      </c>
      <c r="B174" s="138" t="s">
        <v>411</v>
      </c>
      <c r="C174" s="139">
        <v>183</v>
      </c>
      <c r="D174" s="139">
        <v>111</v>
      </c>
      <c r="E174" s="139">
        <v>21</v>
      </c>
      <c r="F174" s="139">
        <v>12</v>
      </c>
      <c r="G174" s="140">
        <v>0.11475409836065574</v>
      </c>
    </row>
    <row r="175" spans="1:7" s="6" customFormat="1">
      <c r="A175" s="138" t="s">
        <v>282</v>
      </c>
      <c r="B175" s="138" t="s">
        <v>412</v>
      </c>
      <c r="C175" s="139">
        <v>275</v>
      </c>
      <c r="D175" s="139">
        <v>162</v>
      </c>
      <c r="E175" s="139">
        <v>31</v>
      </c>
      <c r="F175" s="139">
        <v>18</v>
      </c>
      <c r="G175" s="140">
        <v>0.11272727272727273</v>
      </c>
    </row>
    <row r="176" spans="1:7" s="6" customFormat="1">
      <c r="A176" s="138" t="s">
        <v>282</v>
      </c>
      <c r="B176" s="138" t="s">
        <v>413</v>
      </c>
      <c r="C176" s="139">
        <v>125</v>
      </c>
      <c r="D176" s="139">
        <v>71</v>
      </c>
      <c r="E176" s="139">
        <v>17</v>
      </c>
      <c r="F176" s="139">
        <v>10</v>
      </c>
      <c r="G176" s="140">
        <v>0.13600000000000001</v>
      </c>
    </row>
    <row r="177" spans="1:7" s="6" customFormat="1" ht="15.75" thickBot="1">
      <c r="A177" s="145" t="s">
        <v>282</v>
      </c>
      <c r="B177" s="145" t="s">
        <v>414</v>
      </c>
      <c r="C177" s="146">
        <v>369</v>
      </c>
      <c r="D177" s="146">
        <v>226</v>
      </c>
      <c r="E177" s="146">
        <v>36</v>
      </c>
      <c r="F177" s="146">
        <v>7</v>
      </c>
      <c r="G177" s="147">
        <v>9.7560975609756101E-2</v>
      </c>
    </row>
    <row r="178" spans="1:7" s="6" customFormat="1">
      <c r="A178" s="135" t="s">
        <v>415</v>
      </c>
      <c r="B178" s="135"/>
      <c r="C178" s="136">
        <v>2988</v>
      </c>
      <c r="D178" s="136">
        <v>1674</v>
      </c>
      <c r="E178" s="136">
        <v>524</v>
      </c>
      <c r="F178" s="136">
        <v>243</v>
      </c>
      <c r="G178" s="137">
        <v>0.1753681392235609</v>
      </c>
    </row>
    <row r="179" spans="1:7" s="6" customFormat="1">
      <c r="A179" s="138" t="s">
        <v>280</v>
      </c>
      <c r="B179" s="297" t="s">
        <v>416</v>
      </c>
      <c r="C179" s="139">
        <v>878</v>
      </c>
      <c r="D179" s="139">
        <v>479</v>
      </c>
      <c r="E179" s="139">
        <v>150</v>
      </c>
      <c r="F179" s="139">
        <v>76</v>
      </c>
      <c r="G179" s="140">
        <v>0.17084282460136674</v>
      </c>
    </row>
    <row r="180" spans="1:7" s="6" customFormat="1">
      <c r="A180" s="138" t="s">
        <v>282</v>
      </c>
      <c r="B180" s="297" t="s">
        <v>54</v>
      </c>
      <c r="C180" s="139">
        <v>462</v>
      </c>
      <c r="D180" s="139">
        <v>277</v>
      </c>
      <c r="E180" s="139">
        <v>64</v>
      </c>
      <c r="F180" s="139">
        <v>30</v>
      </c>
      <c r="G180" s="140">
        <v>0.13852813852813853</v>
      </c>
    </row>
    <row r="181" spans="1:7" s="6" customFormat="1">
      <c r="A181" s="138" t="s">
        <v>282</v>
      </c>
      <c r="B181" s="138" t="s">
        <v>417</v>
      </c>
      <c r="C181" s="139">
        <v>429</v>
      </c>
      <c r="D181" s="139">
        <v>260</v>
      </c>
      <c r="E181" s="139">
        <v>100</v>
      </c>
      <c r="F181" s="139">
        <v>48</v>
      </c>
      <c r="G181" s="140">
        <v>0.23310023310023309</v>
      </c>
    </row>
    <row r="182" spans="1:7" s="6" customFormat="1">
      <c r="A182" s="138" t="s">
        <v>282</v>
      </c>
      <c r="B182" s="138" t="s">
        <v>418</v>
      </c>
      <c r="C182" s="139">
        <v>330</v>
      </c>
      <c r="D182" s="139">
        <v>186</v>
      </c>
      <c r="E182" s="139">
        <v>56</v>
      </c>
      <c r="F182" s="139">
        <v>22</v>
      </c>
      <c r="G182" s="140">
        <v>0.16969696969696971</v>
      </c>
    </row>
    <row r="183" spans="1:7" s="6" customFormat="1">
      <c r="A183" s="138" t="s">
        <v>282</v>
      </c>
      <c r="B183" s="138" t="s">
        <v>419</v>
      </c>
      <c r="C183" s="139">
        <v>291</v>
      </c>
      <c r="D183" s="139">
        <v>157</v>
      </c>
      <c r="E183" s="139">
        <v>42</v>
      </c>
      <c r="F183" s="139">
        <v>18</v>
      </c>
      <c r="G183" s="140">
        <v>0.14432989690721648</v>
      </c>
    </row>
    <row r="184" spans="1:7" s="6" customFormat="1">
      <c r="A184" s="138" t="s">
        <v>282</v>
      </c>
      <c r="B184" s="138" t="s">
        <v>420</v>
      </c>
      <c r="C184" s="139">
        <v>285</v>
      </c>
      <c r="D184" s="139">
        <v>156</v>
      </c>
      <c r="E184" s="139">
        <v>47</v>
      </c>
      <c r="F184" s="139">
        <v>22</v>
      </c>
      <c r="G184" s="140">
        <v>0.1649122807017544</v>
      </c>
    </row>
    <row r="185" spans="1:7" s="6" customFormat="1" ht="15.75" thickBot="1">
      <c r="A185" s="141" t="s">
        <v>282</v>
      </c>
      <c r="B185" s="141" t="s">
        <v>421</v>
      </c>
      <c r="C185" s="142">
        <v>313</v>
      </c>
      <c r="D185" s="142">
        <v>159</v>
      </c>
      <c r="E185" s="142">
        <v>65</v>
      </c>
      <c r="F185" s="142">
        <v>27</v>
      </c>
      <c r="G185" s="143">
        <v>0.20766773162939298</v>
      </c>
    </row>
    <row r="186" spans="1:7" s="6" customFormat="1">
      <c r="A186" s="135" t="s">
        <v>422</v>
      </c>
      <c r="B186" s="135"/>
      <c r="C186" s="136">
        <v>2359</v>
      </c>
      <c r="D186" s="136">
        <v>1420</v>
      </c>
      <c r="E186" s="136">
        <v>374</v>
      </c>
      <c r="F186" s="136">
        <v>213</v>
      </c>
      <c r="G186" s="137">
        <v>0.15854175498092413</v>
      </c>
    </row>
    <row r="187" spans="1:7" s="6" customFormat="1">
      <c r="A187" s="138" t="s">
        <v>280</v>
      </c>
      <c r="B187" s="138" t="s">
        <v>423</v>
      </c>
      <c r="C187" s="139">
        <v>917</v>
      </c>
      <c r="D187" s="139">
        <v>560</v>
      </c>
      <c r="E187" s="139">
        <v>161</v>
      </c>
      <c r="F187" s="139">
        <v>99</v>
      </c>
      <c r="G187" s="140">
        <v>0.17557251908396945</v>
      </c>
    </row>
    <row r="188" spans="1:7" s="6" customFormat="1">
      <c r="A188" s="138" t="s">
        <v>282</v>
      </c>
      <c r="B188" s="138" t="s">
        <v>424</v>
      </c>
      <c r="C188" s="139">
        <v>218</v>
      </c>
      <c r="D188" s="139">
        <v>139</v>
      </c>
      <c r="E188" s="139">
        <v>27</v>
      </c>
      <c r="F188" s="139">
        <v>13</v>
      </c>
      <c r="G188" s="140">
        <v>0.12385321100917432</v>
      </c>
    </row>
    <row r="189" spans="1:7" s="6" customFormat="1">
      <c r="A189" s="138" t="s">
        <v>282</v>
      </c>
      <c r="B189" s="138" t="s">
        <v>425</v>
      </c>
      <c r="C189" s="139">
        <v>279</v>
      </c>
      <c r="D189" s="139">
        <v>168</v>
      </c>
      <c r="E189" s="139">
        <v>38</v>
      </c>
      <c r="F189" s="139">
        <v>21</v>
      </c>
      <c r="G189" s="140">
        <v>0.13620071684587814</v>
      </c>
    </row>
    <row r="190" spans="1:7" s="6" customFormat="1">
      <c r="A190" s="138" t="s">
        <v>282</v>
      </c>
      <c r="B190" s="138" t="s">
        <v>426</v>
      </c>
      <c r="C190" s="139">
        <v>341</v>
      </c>
      <c r="D190" s="139">
        <v>183</v>
      </c>
      <c r="E190" s="139">
        <v>71</v>
      </c>
      <c r="F190" s="139">
        <v>34</v>
      </c>
      <c r="G190" s="140">
        <v>0.20821114369501467</v>
      </c>
    </row>
    <row r="191" spans="1:7" s="6" customFormat="1" ht="15.75" thickBot="1">
      <c r="A191" s="141" t="s">
        <v>282</v>
      </c>
      <c r="B191" s="141" t="s">
        <v>423</v>
      </c>
      <c r="C191" s="142">
        <v>604</v>
      </c>
      <c r="D191" s="142">
        <v>370</v>
      </c>
      <c r="E191" s="142">
        <v>77</v>
      </c>
      <c r="F191" s="142">
        <v>46</v>
      </c>
      <c r="G191" s="143">
        <v>0.12748344370860928</v>
      </c>
    </row>
    <row r="192" spans="1:7" s="6" customFormat="1">
      <c r="A192" s="135" t="s">
        <v>427</v>
      </c>
      <c r="B192" s="135"/>
      <c r="C192" s="136">
        <v>4321</v>
      </c>
      <c r="D192" s="136">
        <v>2595</v>
      </c>
      <c r="E192" s="136">
        <v>909</v>
      </c>
      <c r="F192" s="136">
        <v>476</v>
      </c>
      <c r="G192" s="137">
        <v>0.21036797037722749</v>
      </c>
    </row>
    <row r="193" spans="1:11" s="6" customFormat="1">
      <c r="A193" s="138" t="s">
        <v>280</v>
      </c>
      <c r="B193" s="297" t="s">
        <v>55</v>
      </c>
      <c r="C193" s="139">
        <v>784</v>
      </c>
      <c r="D193" s="139">
        <v>441</v>
      </c>
      <c r="E193" s="139">
        <v>152</v>
      </c>
      <c r="F193" s="139">
        <v>84</v>
      </c>
      <c r="G193" s="140">
        <v>0.19387755102040816</v>
      </c>
    </row>
    <row r="194" spans="1:11" s="6" customFormat="1">
      <c r="A194" s="138" t="s">
        <v>282</v>
      </c>
      <c r="B194" s="297" t="s">
        <v>55</v>
      </c>
      <c r="C194" s="139">
        <v>721</v>
      </c>
      <c r="D194" s="139">
        <v>452</v>
      </c>
      <c r="E194" s="139">
        <v>131</v>
      </c>
      <c r="F194" s="139">
        <v>73</v>
      </c>
      <c r="G194" s="140">
        <v>0.18169209431345354</v>
      </c>
    </row>
    <row r="195" spans="1:11" s="6" customFormat="1">
      <c r="A195" s="138" t="s">
        <v>280</v>
      </c>
      <c r="B195" s="297" t="s">
        <v>428</v>
      </c>
      <c r="C195" s="139">
        <v>438</v>
      </c>
      <c r="D195" s="139">
        <v>251</v>
      </c>
      <c r="E195" s="139">
        <v>97</v>
      </c>
      <c r="F195" s="139">
        <v>50</v>
      </c>
      <c r="G195" s="140">
        <v>0.22146118721461186</v>
      </c>
    </row>
    <row r="196" spans="1:11" s="6" customFormat="1">
      <c r="A196" s="138" t="s">
        <v>282</v>
      </c>
      <c r="B196" s="297" t="s">
        <v>429</v>
      </c>
      <c r="C196" s="139">
        <v>495</v>
      </c>
      <c r="D196" s="139">
        <v>313</v>
      </c>
      <c r="E196" s="139">
        <v>87</v>
      </c>
      <c r="F196" s="139">
        <v>52</v>
      </c>
      <c r="G196" s="140">
        <v>0.17575757575757575</v>
      </c>
    </row>
    <row r="197" spans="1:11" s="6" customFormat="1">
      <c r="A197" s="138" t="s">
        <v>280</v>
      </c>
      <c r="B197" s="297" t="s">
        <v>430</v>
      </c>
      <c r="C197" s="139">
        <v>236</v>
      </c>
      <c r="D197" s="139">
        <v>138</v>
      </c>
      <c r="E197" s="139">
        <v>57</v>
      </c>
      <c r="F197" s="139">
        <v>23</v>
      </c>
      <c r="G197" s="140">
        <v>0.24152542372881355</v>
      </c>
    </row>
    <row r="198" spans="1:11" s="6" customFormat="1">
      <c r="A198" s="138" t="s">
        <v>282</v>
      </c>
      <c r="B198" s="297" t="s">
        <v>430</v>
      </c>
      <c r="C198" s="139">
        <v>351</v>
      </c>
      <c r="D198" s="139">
        <v>219</v>
      </c>
      <c r="E198" s="139">
        <v>70</v>
      </c>
      <c r="F198" s="139">
        <v>35</v>
      </c>
      <c r="G198" s="140">
        <v>0.19943019943019943</v>
      </c>
    </row>
    <row r="199" spans="1:11" s="6" customFormat="1">
      <c r="A199" s="138" t="s">
        <v>280</v>
      </c>
      <c r="B199" s="297" t="s">
        <v>431</v>
      </c>
      <c r="C199" s="139">
        <v>255</v>
      </c>
      <c r="D199" s="139">
        <v>141</v>
      </c>
      <c r="E199" s="139">
        <v>63</v>
      </c>
      <c r="F199" s="139">
        <v>34</v>
      </c>
      <c r="G199" s="140">
        <v>0.24705882352941178</v>
      </c>
    </row>
    <row r="200" spans="1:11" s="6" customFormat="1">
      <c r="A200" s="138" t="s">
        <v>282</v>
      </c>
      <c r="B200" s="297" t="s">
        <v>431</v>
      </c>
      <c r="C200" s="139">
        <v>300</v>
      </c>
      <c r="D200" s="139">
        <v>157</v>
      </c>
      <c r="E200" s="139">
        <v>75</v>
      </c>
      <c r="F200" s="139">
        <v>32</v>
      </c>
      <c r="G200" s="140">
        <v>0.25</v>
      </c>
    </row>
    <row r="201" spans="1:11" s="6" customFormat="1">
      <c r="A201" s="138" t="s">
        <v>282</v>
      </c>
      <c r="B201" s="138" t="s">
        <v>432</v>
      </c>
      <c r="C201" s="139">
        <v>362</v>
      </c>
      <c r="D201" s="139">
        <v>222</v>
      </c>
      <c r="E201" s="139">
        <v>91</v>
      </c>
      <c r="F201" s="139">
        <v>44</v>
      </c>
      <c r="G201" s="140">
        <v>0.25138121546961328</v>
      </c>
    </row>
    <row r="202" spans="1:11" s="6" customFormat="1" ht="15.75" thickBot="1">
      <c r="A202" s="141" t="s">
        <v>282</v>
      </c>
      <c r="B202" s="141" t="s">
        <v>395</v>
      </c>
      <c r="C202" s="142">
        <v>379</v>
      </c>
      <c r="D202" s="142">
        <v>261</v>
      </c>
      <c r="E202" s="142">
        <v>86</v>
      </c>
      <c r="F202" s="142">
        <v>49</v>
      </c>
      <c r="G202" s="143">
        <v>0.22691292875989447</v>
      </c>
    </row>
    <row r="203" spans="1:11" s="6" customFormat="1">
      <c r="A203" s="150" t="s">
        <v>433</v>
      </c>
      <c r="B203" s="150"/>
      <c r="C203" s="136">
        <v>106213</v>
      </c>
      <c r="D203" s="136">
        <v>59585</v>
      </c>
      <c r="E203" s="136">
        <v>16457</v>
      </c>
      <c r="F203" s="136">
        <v>8646</v>
      </c>
      <c r="G203" s="137">
        <v>0.154943368514212</v>
      </c>
    </row>
    <row r="205" spans="1:11">
      <c r="C205" s="197"/>
      <c r="D205" s="197"/>
      <c r="E205" s="197"/>
      <c r="F205" s="197"/>
      <c r="H205" s="197"/>
      <c r="I205" s="197"/>
      <c r="J205" s="197"/>
      <c r="K205" s="197"/>
    </row>
  </sheetData>
  <mergeCells count="41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dimension ref="A1:K28"/>
  <sheetViews>
    <sheetView zoomScaleNormal="100" workbookViewId="0">
      <selection activeCell="C5" sqref="C5"/>
    </sheetView>
  </sheetViews>
  <sheetFormatPr defaultRowHeight="12.75"/>
  <cols>
    <col min="1" max="1" width="15.625" style="223" customWidth="1"/>
    <col min="2" max="7" width="15.5" style="223" customWidth="1"/>
    <col min="8" max="8" width="9" style="223"/>
    <col min="9" max="10" width="11.125" style="223" hidden="1" customWidth="1"/>
    <col min="11" max="11" width="0" style="223" hidden="1" customWidth="1"/>
    <col min="12" max="16384" width="9" style="223"/>
  </cols>
  <sheetData>
    <row r="1" spans="1:10" ht="34.5" customHeight="1">
      <c r="A1" s="307" t="s">
        <v>564</v>
      </c>
      <c r="B1" s="307"/>
      <c r="C1" s="307"/>
      <c r="D1" s="307"/>
      <c r="E1" s="307"/>
      <c r="F1" s="307"/>
      <c r="G1" s="307"/>
      <c r="H1" s="221"/>
      <c r="I1" s="222"/>
    </row>
    <row r="3" spans="1:10" ht="43.5" customHeight="1">
      <c r="A3" s="308" t="s">
        <v>476</v>
      </c>
      <c r="B3" s="309" t="s">
        <v>477</v>
      </c>
      <c r="C3" s="309"/>
      <c r="D3" s="310" t="s">
        <v>478</v>
      </c>
      <c r="E3" s="311"/>
      <c r="F3" s="309" t="s">
        <v>479</v>
      </c>
      <c r="G3" s="309"/>
      <c r="I3" s="306" t="s">
        <v>480</v>
      </c>
      <c r="J3" s="306"/>
    </row>
    <row r="4" spans="1:10" ht="95.25" customHeight="1">
      <c r="A4" s="308"/>
      <c r="B4" s="224" t="s">
        <v>481</v>
      </c>
      <c r="C4" s="224" t="s">
        <v>482</v>
      </c>
      <c r="D4" s="224" t="s">
        <v>481</v>
      </c>
      <c r="E4" s="224" t="s">
        <v>482</v>
      </c>
      <c r="F4" s="224" t="s">
        <v>481</v>
      </c>
      <c r="G4" s="224" t="s">
        <v>482</v>
      </c>
      <c r="I4" s="223" t="s">
        <v>483</v>
      </c>
      <c r="J4" s="223" t="s">
        <v>484</v>
      </c>
    </row>
    <row r="5" spans="1:10" ht="21" customHeight="1">
      <c r="A5" s="225" t="s">
        <v>4</v>
      </c>
      <c r="B5" s="226">
        <v>48</v>
      </c>
      <c r="C5" s="226">
        <v>54</v>
      </c>
      <c r="D5" s="226">
        <v>97</v>
      </c>
      <c r="E5" s="226">
        <v>107</v>
      </c>
      <c r="F5" s="226">
        <v>95</v>
      </c>
      <c r="G5" s="226">
        <v>99</v>
      </c>
      <c r="I5" s="223" t="b">
        <f>F5=B5+[25]I!D5</f>
        <v>0</v>
      </c>
      <c r="J5" s="223" t="b">
        <f>G5=C5+[25]I!E5</f>
        <v>0</v>
      </c>
    </row>
    <row r="6" spans="1:10" ht="21" customHeight="1">
      <c r="A6" s="225" t="s">
        <v>485</v>
      </c>
      <c r="B6" s="226">
        <v>24</v>
      </c>
      <c r="C6" s="226">
        <v>20</v>
      </c>
      <c r="D6" s="226">
        <v>39</v>
      </c>
      <c r="E6" s="226">
        <v>37</v>
      </c>
      <c r="F6" s="226">
        <v>39</v>
      </c>
      <c r="G6" s="226">
        <v>37</v>
      </c>
      <c r="I6" s="223" t="b">
        <f>F6=B6+[25]I!D6</f>
        <v>0</v>
      </c>
      <c r="J6" s="223" t="b">
        <f>G6=C6+[25]I!E6</f>
        <v>0</v>
      </c>
    </row>
    <row r="7" spans="1:10" ht="21" customHeight="1">
      <c r="A7" s="225" t="s">
        <v>8</v>
      </c>
      <c r="B7" s="226">
        <v>9</v>
      </c>
      <c r="C7" s="226">
        <v>12</v>
      </c>
      <c r="D7" s="226">
        <v>70</v>
      </c>
      <c r="E7" s="226">
        <v>101</v>
      </c>
      <c r="F7" s="226">
        <v>66</v>
      </c>
      <c r="G7" s="226">
        <v>99</v>
      </c>
      <c r="I7" s="223" t="b">
        <f>F7=B7+[25]I!D7</f>
        <v>0</v>
      </c>
      <c r="J7" s="223" t="b">
        <f>G7=C7+[25]I!E7</f>
        <v>0</v>
      </c>
    </row>
    <row r="8" spans="1:10" ht="21" customHeight="1">
      <c r="A8" s="225" t="s">
        <v>486</v>
      </c>
      <c r="B8" s="226">
        <v>4</v>
      </c>
      <c r="C8" s="226">
        <v>4</v>
      </c>
      <c r="D8" s="226">
        <v>35</v>
      </c>
      <c r="E8" s="226">
        <v>42</v>
      </c>
      <c r="F8" s="226">
        <v>31</v>
      </c>
      <c r="G8" s="226">
        <v>42</v>
      </c>
      <c r="I8" s="223" t="b">
        <f>F8=B8+[25]I!D8</f>
        <v>0</v>
      </c>
      <c r="J8" s="223" t="b">
        <f>G8=C8+[25]I!E8</f>
        <v>0</v>
      </c>
    </row>
    <row r="9" spans="1:10" ht="21" customHeight="1">
      <c r="A9" s="225" t="s">
        <v>487</v>
      </c>
      <c r="B9" s="226">
        <v>15</v>
      </c>
      <c r="C9" s="226">
        <v>34</v>
      </c>
      <c r="D9" s="226">
        <v>57</v>
      </c>
      <c r="E9" s="226">
        <v>51</v>
      </c>
      <c r="F9" s="226">
        <v>57</v>
      </c>
      <c r="G9" s="226">
        <v>51</v>
      </c>
      <c r="I9" s="223" t="b">
        <f>F9=B9+[25]I!D9</f>
        <v>0</v>
      </c>
      <c r="J9" s="223" t="b">
        <f>G9=C9+[25]I!E9</f>
        <v>0</v>
      </c>
    </row>
    <row r="10" spans="1:10" ht="21" customHeight="1">
      <c r="A10" s="225" t="s">
        <v>488</v>
      </c>
      <c r="B10" s="226">
        <v>53</v>
      </c>
      <c r="C10" s="226">
        <v>63</v>
      </c>
      <c r="D10" s="226">
        <v>97</v>
      </c>
      <c r="E10" s="226">
        <v>108</v>
      </c>
      <c r="F10" s="226">
        <v>94</v>
      </c>
      <c r="G10" s="226">
        <v>107</v>
      </c>
      <c r="I10" s="223" t="b">
        <f>F10=B10+[25]I!D10</f>
        <v>0</v>
      </c>
      <c r="J10" s="223" t="b">
        <f>G10=C10+[25]I!E10</f>
        <v>0</v>
      </c>
    </row>
    <row r="11" spans="1:10" ht="21" customHeight="1">
      <c r="A11" s="225" t="s">
        <v>11</v>
      </c>
      <c r="B11" s="226">
        <v>23</v>
      </c>
      <c r="C11" s="226">
        <v>22</v>
      </c>
      <c r="D11" s="226">
        <v>71</v>
      </c>
      <c r="E11" s="226">
        <v>67</v>
      </c>
      <c r="F11" s="226">
        <v>71</v>
      </c>
      <c r="G11" s="226">
        <v>67</v>
      </c>
      <c r="I11" s="223" t="b">
        <f>F11=B11+[25]I!D11</f>
        <v>0</v>
      </c>
      <c r="J11" s="223" t="b">
        <f>G11=C11+[25]I!E11</f>
        <v>0</v>
      </c>
    </row>
    <row r="12" spans="1:10" ht="21" customHeight="1">
      <c r="A12" s="225" t="s">
        <v>489</v>
      </c>
      <c r="B12" s="226">
        <v>11</v>
      </c>
      <c r="C12" s="226">
        <v>12</v>
      </c>
      <c r="D12" s="226">
        <v>44</v>
      </c>
      <c r="E12" s="226">
        <v>59</v>
      </c>
      <c r="F12" s="226">
        <v>44</v>
      </c>
      <c r="G12" s="226">
        <v>59</v>
      </c>
      <c r="I12" s="223" t="b">
        <f>F12=B12+[25]I!D12</f>
        <v>0</v>
      </c>
      <c r="J12" s="223" t="b">
        <f>G12=C12+[25]I!E12</f>
        <v>0</v>
      </c>
    </row>
    <row r="13" spans="1:10" ht="21" customHeight="1">
      <c r="A13" s="225" t="s">
        <v>490</v>
      </c>
      <c r="B13" s="226">
        <v>5</v>
      </c>
      <c r="C13" s="226">
        <v>15</v>
      </c>
      <c r="D13" s="226">
        <v>31</v>
      </c>
      <c r="E13" s="226">
        <v>32</v>
      </c>
      <c r="F13" s="226">
        <v>31</v>
      </c>
      <c r="G13" s="226">
        <v>32</v>
      </c>
      <c r="I13" s="223" t="b">
        <f>F13=B13+[25]I!D13</f>
        <v>0</v>
      </c>
      <c r="J13" s="223" t="b">
        <f>G13=C13+[25]I!E13</f>
        <v>0</v>
      </c>
    </row>
    <row r="14" spans="1:10" ht="21" customHeight="1">
      <c r="A14" s="225" t="s">
        <v>491</v>
      </c>
      <c r="B14" s="226">
        <v>52</v>
      </c>
      <c r="C14" s="226">
        <v>39</v>
      </c>
      <c r="D14" s="226">
        <v>62</v>
      </c>
      <c r="E14" s="226">
        <v>50</v>
      </c>
      <c r="F14" s="226">
        <v>60</v>
      </c>
      <c r="G14" s="226">
        <v>50</v>
      </c>
      <c r="I14" s="223" t="b">
        <f>F14=B14+[25]I!D14</f>
        <v>0</v>
      </c>
      <c r="J14" s="223" t="b">
        <f>G14=C14+[25]I!E14</f>
        <v>0</v>
      </c>
    </row>
    <row r="15" spans="1:10" ht="21" customHeight="1">
      <c r="A15" s="225" t="s">
        <v>492</v>
      </c>
      <c r="B15" s="226">
        <v>4</v>
      </c>
      <c r="C15" s="226">
        <v>3</v>
      </c>
      <c r="D15" s="226">
        <v>44</v>
      </c>
      <c r="E15" s="226">
        <v>72</v>
      </c>
      <c r="F15" s="226">
        <v>40</v>
      </c>
      <c r="G15" s="226">
        <v>72</v>
      </c>
      <c r="I15" s="223" t="b">
        <f>F15=B15+[25]I!D15</f>
        <v>0</v>
      </c>
      <c r="J15" s="223" t="b">
        <f>G15=C15+[25]I!E15</f>
        <v>0</v>
      </c>
    </row>
    <row r="16" spans="1:10" ht="21" customHeight="1">
      <c r="A16" s="225" t="s">
        <v>493</v>
      </c>
      <c r="B16" s="226">
        <v>8</v>
      </c>
      <c r="C16" s="226">
        <v>22</v>
      </c>
      <c r="D16" s="226">
        <v>58</v>
      </c>
      <c r="E16" s="226">
        <v>54</v>
      </c>
      <c r="F16" s="226">
        <v>49</v>
      </c>
      <c r="G16" s="226">
        <v>54</v>
      </c>
      <c r="I16" s="223" t="b">
        <f>F16=B16+[25]I!D16</f>
        <v>0</v>
      </c>
      <c r="J16" s="223" t="b">
        <f>G16=C16+[25]I!E16</f>
        <v>0</v>
      </c>
    </row>
    <row r="17" spans="1:11" ht="21" customHeight="1">
      <c r="A17" s="225" t="s">
        <v>494</v>
      </c>
      <c r="B17" s="226">
        <v>42</v>
      </c>
      <c r="C17" s="226">
        <v>32</v>
      </c>
      <c r="D17" s="226">
        <v>76</v>
      </c>
      <c r="E17" s="226">
        <v>72</v>
      </c>
      <c r="F17" s="226">
        <v>76</v>
      </c>
      <c r="G17" s="226">
        <v>72</v>
      </c>
      <c r="I17" s="223" t="b">
        <f>F17=B17+[25]I!D17</f>
        <v>0</v>
      </c>
      <c r="J17" s="223" t="b">
        <f>G17=C17+[25]I!E17</f>
        <v>0</v>
      </c>
    </row>
    <row r="18" spans="1:11" ht="21" customHeight="1">
      <c r="A18" s="225" t="s">
        <v>495</v>
      </c>
      <c r="B18" s="226">
        <v>21</v>
      </c>
      <c r="C18" s="226">
        <v>32</v>
      </c>
      <c r="D18" s="226">
        <v>62</v>
      </c>
      <c r="E18" s="226">
        <v>91</v>
      </c>
      <c r="F18" s="226">
        <v>61</v>
      </c>
      <c r="G18" s="226">
        <v>89</v>
      </c>
      <c r="I18" s="223" t="b">
        <f>F18=B18+[25]I!D18</f>
        <v>0</v>
      </c>
      <c r="J18" s="223" t="b">
        <f>G18=C18+[25]I!E18</f>
        <v>0</v>
      </c>
    </row>
    <row r="19" spans="1:11" ht="21" customHeight="1">
      <c r="A19" s="225" t="s">
        <v>496</v>
      </c>
      <c r="B19" s="226">
        <v>25</v>
      </c>
      <c r="C19" s="226">
        <v>26</v>
      </c>
      <c r="D19" s="226">
        <v>51</v>
      </c>
      <c r="E19" s="226">
        <v>57</v>
      </c>
      <c r="F19" s="226">
        <v>49</v>
      </c>
      <c r="G19" s="226">
        <v>57</v>
      </c>
      <c r="I19" s="223" t="b">
        <f>F19=B19+[25]I!D19</f>
        <v>0</v>
      </c>
      <c r="J19" s="223" t="b">
        <f>G19=C19+[25]I!E19</f>
        <v>0</v>
      </c>
    </row>
    <row r="20" spans="1:11" ht="21" customHeight="1">
      <c r="A20" s="225" t="s">
        <v>497</v>
      </c>
      <c r="B20" s="226">
        <v>41</v>
      </c>
      <c r="C20" s="226">
        <v>44</v>
      </c>
      <c r="D20" s="226">
        <v>82</v>
      </c>
      <c r="E20" s="226">
        <v>96</v>
      </c>
      <c r="F20" s="226">
        <v>77</v>
      </c>
      <c r="G20" s="226">
        <v>95</v>
      </c>
      <c r="I20" s="223" t="b">
        <f>F20=B20+[25]I!D20</f>
        <v>0</v>
      </c>
      <c r="J20" s="223" t="b">
        <f>G20=C20+[25]I!E20</f>
        <v>0</v>
      </c>
    </row>
    <row r="21" spans="1:11" ht="21" customHeight="1">
      <c r="A21" s="225" t="s">
        <v>498</v>
      </c>
      <c r="B21" s="226">
        <v>10</v>
      </c>
      <c r="C21" s="226">
        <v>16</v>
      </c>
      <c r="D21" s="226">
        <v>47</v>
      </c>
      <c r="E21" s="226">
        <v>66</v>
      </c>
      <c r="F21" s="226">
        <v>47</v>
      </c>
      <c r="G21" s="226">
        <v>66</v>
      </c>
      <c r="I21" s="223" t="b">
        <f>F21=B21+[25]I!D21</f>
        <v>0</v>
      </c>
      <c r="J21" s="223" t="b">
        <f>G21=C21+[25]I!E21</f>
        <v>0</v>
      </c>
    </row>
    <row r="22" spans="1:11" ht="21" customHeight="1">
      <c r="A22" s="225" t="s">
        <v>499</v>
      </c>
      <c r="B22" s="226">
        <v>6</v>
      </c>
      <c r="C22" s="226">
        <v>19</v>
      </c>
      <c r="D22" s="226">
        <v>49</v>
      </c>
      <c r="E22" s="226">
        <v>81</v>
      </c>
      <c r="F22" s="226">
        <v>45</v>
      </c>
      <c r="G22" s="226">
        <v>80</v>
      </c>
      <c r="I22" s="223" t="b">
        <f>F22=B22+[25]I!D22</f>
        <v>0</v>
      </c>
      <c r="J22" s="227" t="b">
        <f>G22=C22+[25]I!E22</f>
        <v>0</v>
      </c>
      <c r="K22" s="223" t="s">
        <v>500</v>
      </c>
    </row>
    <row r="23" spans="1:11" ht="21" customHeight="1">
      <c r="A23" s="225" t="s">
        <v>501</v>
      </c>
      <c r="B23" s="226">
        <v>14</v>
      </c>
      <c r="C23" s="226">
        <v>14</v>
      </c>
      <c r="D23" s="226">
        <v>60</v>
      </c>
      <c r="E23" s="226">
        <v>68</v>
      </c>
      <c r="F23" s="226">
        <v>60</v>
      </c>
      <c r="G23" s="226">
        <v>68</v>
      </c>
      <c r="I23" s="223" t="b">
        <f>F23=B23+[25]I!D23</f>
        <v>0</v>
      </c>
      <c r="J23" s="223" t="b">
        <f>G23=C23+[25]I!E23</f>
        <v>0</v>
      </c>
    </row>
    <row r="24" spans="1:11" ht="21" customHeight="1">
      <c r="A24" s="225" t="s">
        <v>502</v>
      </c>
      <c r="B24" s="226">
        <v>27</v>
      </c>
      <c r="C24" s="226">
        <v>39</v>
      </c>
      <c r="D24" s="226">
        <v>46</v>
      </c>
      <c r="E24" s="226">
        <v>60</v>
      </c>
      <c r="F24" s="226">
        <v>46</v>
      </c>
      <c r="G24" s="226">
        <v>57</v>
      </c>
      <c r="I24" s="223" t="b">
        <f>F24=B24+[25]I!D24</f>
        <v>0</v>
      </c>
      <c r="J24" s="223" t="b">
        <f>G24=C24+[25]I!E24</f>
        <v>0</v>
      </c>
    </row>
    <row r="25" spans="1:11" ht="21" customHeight="1">
      <c r="A25" s="225" t="s">
        <v>503</v>
      </c>
      <c r="B25" s="226">
        <v>34</v>
      </c>
      <c r="C25" s="226">
        <v>21</v>
      </c>
      <c r="D25" s="226">
        <v>84</v>
      </c>
      <c r="E25" s="226">
        <v>81</v>
      </c>
      <c r="F25" s="226">
        <v>84</v>
      </c>
      <c r="G25" s="226">
        <v>81</v>
      </c>
      <c r="I25" s="223" t="b">
        <f>F25=B25+[25]I!D25</f>
        <v>0</v>
      </c>
      <c r="J25" s="223" t="b">
        <f>G25=C25+[25]I!E25</f>
        <v>0</v>
      </c>
    </row>
    <row r="26" spans="1:11" ht="21" customHeight="1">
      <c r="A26" s="225" t="s">
        <v>504</v>
      </c>
      <c r="B26" s="226">
        <v>16</v>
      </c>
      <c r="C26" s="226">
        <v>20</v>
      </c>
      <c r="D26" s="226">
        <v>56</v>
      </c>
      <c r="E26" s="226">
        <v>75</v>
      </c>
      <c r="F26" s="226">
        <v>54</v>
      </c>
      <c r="G26" s="226">
        <v>67</v>
      </c>
      <c r="I26" s="223" t="b">
        <f>F26=B26+[25]I!D26</f>
        <v>0</v>
      </c>
      <c r="J26" s="223" t="b">
        <f>G26=C26+[25]I!E26</f>
        <v>0</v>
      </c>
    </row>
    <row r="27" spans="1:11" ht="21" customHeight="1">
      <c r="A27" s="225" t="s">
        <v>505</v>
      </c>
      <c r="B27" s="226">
        <v>45</v>
      </c>
      <c r="C27" s="226">
        <v>34</v>
      </c>
      <c r="D27" s="226">
        <v>45</v>
      </c>
      <c r="E27" s="226">
        <v>34</v>
      </c>
      <c r="F27" s="226">
        <v>45</v>
      </c>
      <c r="G27" s="226">
        <v>34</v>
      </c>
      <c r="I27" s="223" t="b">
        <f>F27=B27+[25]I!D27</f>
        <v>1</v>
      </c>
      <c r="J27" s="223" t="b">
        <f>G27=C27+[25]I!E27</f>
        <v>1</v>
      </c>
    </row>
    <row r="28" spans="1:11" ht="21" customHeight="1">
      <c r="A28" s="228" t="s">
        <v>32</v>
      </c>
      <c r="B28" s="229">
        <v>537</v>
      </c>
      <c r="C28" s="229">
        <v>597</v>
      </c>
      <c r="D28" s="229">
        <v>1363</v>
      </c>
      <c r="E28" s="229">
        <v>1561</v>
      </c>
      <c r="F28" s="229">
        <v>1321</v>
      </c>
      <c r="G28" s="229">
        <v>1535</v>
      </c>
      <c r="I28" s="223" t="b">
        <f>F28=B28+[25]I!D28</f>
        <v>0</v>
      </c>
      <c r="J28" s="223" t="b">
        <f>G28=C28+[25]I!E28</f>
        <v>0</v>
      </c>
    </row>
  </sheetData>
  <mergeCells count="6">
    <mergeCell ref="I3:J3"/>
    <mergeCell ref="A1:G1"/>
    <mergeCell ref="A3:A4"/>
    <mergeCell ref="B3:C3"/>
    <mergeCell ref="D3:E3"/>
    <mergeCell ref="F3:G3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C10" sqref="C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13" t="s">
        <v>472</v>
      </c>
      <c r="O1" s="24"/>
      <c r="P1" s="24"/>
      <c r="Q1" s="261" t="str">
        <f>A1</f>
        <v>TABELA 4. ZGŁOSZENIA ZWOLNIEŃ I ZWOLNIENIA GRUPOWE, ZWOLNIENIA MONITOROWANE; BEZROBOTNI ZWOLNIENI Z PRZYCZYN ZAKŁADU PRACY W KWIETNIU</v>
      </c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36" t="s">
        <v>475</v>
      </c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115" t="s">
        <v>12</v>
      </c>
      <c r="B6" s="38" t="s">
        <v>72</v>
      </c>
      <c r="C6" s="10">
        <v>0</v>
      </c>
      <c r="D6" s="8">
        <v>0</v>
      </c>
      <c r="E6" s="11">
        <v>0</v>
      </c>
      <c r="F6" s="9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5" t="str">
        <f>A6</f>
        <v>1.</v>
      </c>
      <c r="R6" s="38" t="str">
        <f>B6</f>
        <v>Zgłoszenia zamiaru zwolnień grupowych w miesiącu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0</v>
      </c>
      <c r="D7" s="8">
        <v>0</v>
      </c>
      <c r="E7" s="11">
        <v>0</v>
      </c>
      <c r="F7" s="9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6"/>
      <c r="R7" s="18" t="str">
        <f t="shared" ref="R7:R31" si="0">B7</f>
        <v>liczba osób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6</v>
      </c>
      <c r="D8" s="8">
        <v>6</v>
      </c>
      <c r="E8" s="27">
        <v>0</v>
      </c>
      <c r="F8" s="9">
        <v>2</v>
      </c>
      <c r="G8" s="8">
        <v>0</v>
      </c>
      <c r="H8" s="8">
        <v>2</v>
      </c>
      <c r="I8" s="8">
        <v>1</v>
      </c>
      <c r="J8" s="8">
        <v>0</v>
      </c>
      <c r="K8" s="8">
        <v>1</v>
      </c>
      <c r="L8" s="8">
        <v>0</v>
      </c>
      <c r="M8" s="8">
        <v>0</v>
      </c>
      <c r="N8" s="8">
        <v>1</v>
      </c>
      <c r="O8" s="8">
        <v>0</v>
      </c>
      <c r="P8" s="8">
        <v>1</v>
      </c>
      <c r="Q8" s="116"/>
      <c r="R8" s="18" t="str">
        <f t="shared" si="0"/>
        <v>Zgłoszenia zamiaru zwolnień grupowych od 01.01.</v>
      </c>
      <c r="S8" s="8">
        <v>0</v>
      </c>
      <c r="T8" s="8">
        <v>0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135</v>
      </c>
      <c r="D9" s="8">
        <v>135</v>
      </c>
      <c r="E9" s="27">
        <v>0</v>
      </c>
      <c r="F9" s="9">
        <v>65</v>
      </c>
      <c r="G9" s="8">
        <v>0</v>
      </c>
      <c r="H9" s="8">
        <v>65</v>
      </c>
      <c r="I9" s="8">
        <v>1</v>
      </c>
      <c r="J9" s="8">
        <v>0</v>
      </c>
      <c r="K9" s="8">
        <v>1</v>
      </c>
      <c r="L9" s="8">
        <v>0</v>
      </c>
      <c r="M9" s="8">
        <v>0</v>
      </c>
      <c r="N9" s="8">
        <v>12</v>
      </c>
      <c r="O9" s="8">
        <v>0</v>
      </c>
      <c r="P9" s="8">
        <v>12</v>
      </c>
      <c r="Q9" s="159"/>
      <c r="R9" s="156" t="str">
        <f t="shared" si="0"/>
        <v>liczba osób</v>
      </c>
      <c r="S9" s="8">
        <v>0</v>
      </c>
      <c r="T9" s="8">
        <v>0</v>
      </c>
      <c r="U9" s="8">
        <v>0</v>
      </c>
      <c r="V9" s="8">
        <v>0</v>
      </c>
      <c r="W9" s="8">
        <v>56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6</v>
      </c>
      <c r="D10" s="8">
        <v>7</v>
      </c>
      <c r="E10" s="27">
        <v>-1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3</v>
      </c>
      <c r="O10" s="8">
        <v>0</v>
      </c>
      <c r="P10" s="8">
        <v>3</v>
      </c>
      <c r="Q10" s="159" t="str">
        <f>A10</f>
        <v>1a.</v>
      </c>
      <c r="R10" s="156" t="str">
        <f>B10</f>
        <v>Zgłoszenia aktualne w końcu miesiąca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312</v>
      </c>
      <c r="D11" s="8">
        <v>351</v>
      </c>
      <c r="E11" s="27">
        <v>-39</v>
      </c>
      <c r="F11" s="9">
        <v>237</v>
      </c>
      <c r="G11" s="8">
        <v>0</v>
      </c>
      <c r="H11" s="8">
        <v>237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19</v>
      </c>
      <c r="O11" s="8">
        <v>0</v>
      </c>
      <c r="P11" s="8">
        <v>19</v>
      </c>
      <c r="Q11" s="160"/>
      <c r="R11" s="156" t="str">
        <f t="shared" si="0"/>
        <v>liczba osób</v>
      </c>
      <c r="S11" s="8">
        <v>0</v>
      </c>
      <c r="T11" s="8">
        <v>0</v>
      </c>
      <c r="U11" s="8">
        <v>0</v>
      </c>
      <c r="V11" s="8">
        <v>0</v>
      </c>
      <c r="W11" s="8">
        <v>56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65" t="s">
        <v>17</v>
      </c>
      <c r="B12" s="156" t="s">
        <v>75</v>
      </c>
      <c r="C12" s="158">
        <v>2</v>
      </c>
      <c r="D12" s="8">
        <v>0</v>
      </c>
      <c r="E12" s="27">
        <v>2</v>
      </c>
      <c r="F12" s="9">
        <v>2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5" t="str">
        <f>A12</f>
        <v>2.</v>
      </c>
      <c r="R12" s="156" t="str">
        <f t="shared" si="0"/>
        <v>Zwolnienia grupowe w miesiącu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6"/>
      <c r="B13" s="19" t="s">
        <v>73</v>
      </c>
      <c r="C13" s="10">
        <v>39</v>
      </c>
      <c r="D13" s="8">
        <v>0</v>
      </c>
      <c r="E13" s="11">
        <v>39</v>
      </c>
      <c r="F13" s="9">
        <v>39</v>
      </c>
      <c r="G13" s="8">
        <v>0</v>
      </c>
      <c r="H13" s="8">
        <v>39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6"/>
      <c r="R13" s="18" t="str">
        <f t="shared" si="0"/>
        <v>liczba osób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6"/>
      <c r="B14" s="18" t="s">
        <v>76</v>
      </c>
      <c r="C14" s="10">
        <v>5</v>
      </c>
      <c r="D14" s="8">
        <v>3</v>
      </c>
      <c r="E14" s="11">
        <v>2</v>
      </c>
      <c r="F14" s="9">
        <v>3</v>
      </c>
      <c r="G14" s="8">
        <v>0</v>
      </c>
      <c r="H14" s="8">
        <v>3</v>
      </c>
      <c r="I14" s="8">
        <v>1</v>
      </c>
      <c r="J14" s="8">
        <v>0</v>
      </c>
      <c r="K14" s="8">
        <v>1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66"/>
      <c r="R14" s="18" t="str">
        <f t="shared" si="0"/>
        <v>Zwolnienia grupowe od 1.01.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7"/>
      <c r="B15" s="19" t="s">
        <v>73</v>
      </c>
      <c r="C15" s="10">
        <v>74</v>
      </c>
      <c r="D15" s="8">
        <v>35</v>
      </c>
      <c r="E15" s="11">
        <v>39</v>
      </c>
      <c r="F15" s="9">
        <v>72</v>
      </c>
      <c r="G15" s="8">
        <v>0</v>
      </c>
      <c r="H15" s="8">
        <v>72</v>
      </c>
      <c r="I15" s="8">
        <v>1</v>
      </c>
      <c r="J15" s="8">
        <v>0</v>
      </c>
      <c r="K15" s="8">
        <v>1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7"/>
      <c r="R15" s="18" t="str">
        <f t="shared" si="0"/>
        <v>liczba osób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5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5" t="str">
        <f>A16</f>
        <v>3.</v>
      </c>
      <c r="R16" s="18" t="str">
        <f t="shared" si="0"/>
        <v>Zwolnienia monitorowane w miesiącu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6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6"/>
      <c r="R17" s="18" t="str">
        <f t="shared" si="0"/>
        <v>liczba osób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6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6"/>
      <c r="R18" s="18" t="str">
        <f t="shared" si="0"/>
        <v>Zwolnienia monitorowane od 1.01.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7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7"/>
      <c r="R19" s="18" t="str">
        <f t="shared" si="0"/>
        <v>liczba osób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5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5" t="str">
        <f>A21</f>
        <v>4.</v>
      </c>
      <c r="R21" s="38" t="str">
        <f t="shared" si="0"/>
        <v>Bezrobotni zwolnieni z przyczyn dotyczących zakładu pracy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6"/>
      <c r="B22" s="19" t="s">
        <v>58</v>
      </c>
      <c r="C22" s="10">
        <v>491</v>
      </c>
      <c r="D22" s="8">
        <v>467</v>
      </c>
      <c r="E22" s="11">
        <v>24</v>
      </c>
      <c r="F22" s="9">
        <v>66</v>
      </c>
      <c r="G22" s="8">
        <v>27</v>
      </c>
      <c r="H22" s="8">
        <v>93</v>
      </c>
      <c r="I22" s="8">
        <v>16</v>
      </c>
      <c r="J22" s="8">
        <v>2</v>
      </c>
      <c r="K22" s="8">
        <v>18</v>
      </c>
      <c r="L22" s="8">
        <v>40</v>
      </c>
      <c r="M22" s="8">
        <v>99</v>
      </c>
      <c r="N22" s="8">
        <v>30</v>
      </c>
      <c r="O22" s="8">
        <v>26</v>
      </c>
      <c r="P22" s="8">
        <v>56</v>
      </c>
      <c r="Q22" s="266"/>
      <c r="R22" s="18" t="str">
        <f t="shared" si="0"/>
        <v>- nowe rejestracje w miesiącu</v>
      </c>
      <c r="S22" s="8">
        <v>8</v>
      </c>
      <c r="T22" s="8">
        <v>8</v>
      </c>
      <c r="U22" s="8">
        <v>4</v>
      </c>
      <c r="V22" s="8">
        <v>0</v>
      </c>
      <c r="W22" s="8">
        <v>46</v>
      </c>
      <c r="X22" s="8">
        <v>16</v>
      </c>
      <c r="Y22" s="8">
        <v>13</v>
      </c>
      <c r="Z22" s="8">
        <v>34</v>
      </c>
      <c r="AA22" s="8">
        <v>0</v>
      </c>
      <c r="AB22" s="8">
        <v>7</v>
      </c>
      <c r="AC22" s="8">
        <v>7</v>
      </c>
      <c r="AD22" s="8">
        <v>20</v>
      </c>
      <c r="AE22" s="8">
        <v>7</v>
      </c>
      <c r="AF22" s="8">
        <v>3</v>
      </c>
      <c r="AG22" s="8">
        <v>12</v>
      </c>
    </row>
    <row r="23" spans="1:33" s="6" customFormat="1" ht="30" customHeight="1">
      <c r="A23" s="266"/>
      <c r="B23" s="18" t="s">
        <v>80</v>
      </c>
      <c r="C23" s="10">
        <v>255</v>
      </c>
      <c r="D23" s="8">
        <v>214</v>
      </c>
      <c r="E23" s="11">
        <v>41</v>
      </c>
      <c r="F23" s="9">
        <v>45</v>
      </c>
      <c r="G23" s="8">
        <v>9</v>
      </c>
      <c r="H23" s="8">
        <v>54</v>
      </c>
      <c r="I23" s="8">
        <v>8</v>
      </c>
      <c r="J23" s="8">
        <v>1</v>
      </c>
      <c r="K23" s="8">
        <v>9</v>
      </c>
      <c r="L23" s="8">
        <v>21</v>
      </c>
      <c r="M23" s="8">
        <v>59</v>
      </c>
      <c r="N23" s="8">
        <v>12</v>
      </c>
      <c r="O23" s="8">
        <v>11</v>
      </c>
      <c r="P23" s="8">
        <v>23</v>
      </c>
      <c r="Q23" s="266"/>
      <c r="R23" s="18" t="str">
        <f t="shared" si="0"/>
        <v xml:space="preserve">    - w tym kobiety</v>
      </c>
      <c r="S23" s="8">
        <v>4</v>
      </c>
      <c r="T23" s="8">
        <v>4</v>
      </c>
      <c r="U23" s="8">
        <v>3</v>
      </c>
      <c r="V23" s="8">
        <v>0</v>
      </c>
      <c r="W23" s="8">
        <v>22</v>
      </c>
      <c r="X23" s="8">
        <v>7</v>
      </c>
      <c r="Y23" s="8">
        <v>6</v>
      </c>
      <c r="Z23" s="8">
        <v>14</v>
      </c>
      <c r="AA23" s="8">
        <v>0</v>
      </c>
      <c r="AB23" s="8">
        <v>3</v>
      </c>
      <c r="AC23" s="8">
        <v>5</v>
      </c>
      <c r="AD23" s="8">
        <v>9</v>
      </c>
      <c r="AE23" s="8">
        <v>3</v>
      </c>
      <c r="AF23" s="8">
        <v>1</v>
      </c>
      <c r="AG23" s="8">
        <v>8</v>
      </c>
    </row>
    <row r="24" spans="1:33" s="6" customFormat="1" ht="30" customHeight="1">
      <c r="A24" s="266"/>
      <c r="B24" s="19" t="s">
        <v>59</v>
      </c>
      <c r="C24" s="10">
        <v>2092</v>
      </c>
      <c r="D24" s="8">
        <v>1601</v>
      </c>
      <c r="E24" s="11">
        <v>491</v>
      </c>
      <c r="F24" s="9">
        <v>278</v>
      </c>
      <c r="G24" s="8">
        <v>142</v>
      </c>
      <c r="H24" s="8">
        <v>420</v>
      </c>
      <c r="I24" s="8">
        <v>71</v>
      </c>
      <c r="J24" s="8">
        <v>15</v>
      </c>
      <c r="K24" s="8">
        <v>86</v>
      </c>
      <c r="L24" s="8">
        <v>188</v>
      </c>
      <c r="M24" s="8">
        <v>284</v>
      </c>
      <c r="N24" s="8">
        <v>126</v>
      </c>
      <c r="O24" s="8">
        <v>73</v>
      </c>
      <c r="P24" s="178">
        <v>199</v>
      </c>
      <c r="Q24" s="266"/>
      <c r="R24" s="18" t="str">
        <f t="shared" si="0"/>
        <v xml:space="preserve">     od 1.01.</v>
      </c>
      <c r="S24" s="8">
        <v>59</v>
      </c>
      <c r="T24" s="8">
        <v>45</v>
      </c>
      <c r="U24" s="8">
        <v>12</v>
      </c>
      <c r="V24" s="8">
        <v>2</v>
      </c>
      <c r="W24" s="8">
        <v>262</v>
      </c>
      <c r="X24" s="8">
        <v>57</v>
      </c>
      <c r="Y24" s="8">
        <v>74</v>
      </c>
      <c r="Z24" s="8">
        <v>114</v>
      </c>
      <c r="AA24" s="8">
        <v>0</v>
      </c>
      <c r="AB24" s="8">
        <v>19</v>
      </c>
      <c r="AC24" s="8">
        <v>47</v>
      </c>
      <c r="AD24" s="8">
        <v>77</v>
      </c>
      <c r="AE24" s="8">
        <v>61</v>
      </c>
      <c r="AF24" s="8">
        <v>24</v>
      </c>
      <c r="AG24" s="8">
        <v>62</v>
      </c>
    </row>
    <row r="25" spans="1:33" s="6" customFormat="1" ht="30" customHeight="1">
      <c r="A25" s="266"/>
      <c r="B25" s="18" t="s">
        <v>80</v>
      </c>
      <c r="C25" s="10">
        <v>1016</v>
      </c>
      <c r="D25" s="8">
        <v>761</v>
      </c>
      <c r="E25" s="11">
        <v>255</v>
      </c>
      <c r="F25" s="9">
        <v>156</v>
      </c>
      <c r="G25" s="8">
        <v>57</v>
      </c>
      <c r="H25" s="8">
        <v>213</v>
      </c>
      <c r="I25" s="8">
        <v>33</v>
      </c>
      <c r="J25" s="8">
        <v>6</v>
      </c>
      <c r="K25" s="8">
        <v>39</v>
      </c>
      <c r="L25" s="8">
        <v>102</v>
      </c>
      <c r="M25" s="8">
        <v>132</v>
      </c>
      <c r="N25" s="8">
        <v>57</v>
      </c>
      <c r="O25" s="8">
        <v>32</v>
      </c>
      <c r="P25" s="8">
        <v>89</v>
      </c>
      <c r="Q25" s="266"/>
      <c r="R25" s="18" t="str">
        <f t="shared" si="0"/>
        <v xml:space="preserve">    - w tym kobiety</v>
      </c>
      <c r="S25" s="8">
        <v>30</v>
      </c>
      <c r="T25" s="8">
        <v>23</v>
      </c>
      <c r="U25" s="8">
        <v>7</v>
      </c>
      <c r="V25" s="8">
        <v>2</v>
      </c>
      <c r="W25" s="8">
        <v>128</v>
      </c>
      <c r="X25" s="8">
        <v>23</v>
      </c>
      <c r="Y25" s="8">
        <v>35</v>
      </c>
      <c r="Z25" s="8">
        <v>49</v>
      </c>
      <c r="AA25" s="8">
        <v>0</v>
      </c>
      <c r="AB25" s="8">
        <v>8</v>
      </c>
      <c r="AC25" s="8">
        <v>20</v>
      </c>
      <c r="AD25" s="8">
        <v>41</v>
      </c>
      <c r="AE25" s="8">
        <v>30</v>
      </c>
      <c r="AF25" s="8">
        <v>11</v>
      </c>
      <c r="AG25" s="8">
        <v>34</v>
      </c>
    </row>
    <row r="26" spans="1:33" s="6" customFormat="1" ht="30" customHeight="1">
      <c r="A26" s="266"/>
      <c r="B26" s="19" t="s">
        <v>60</v>
      </c>
      <c r="C26" s="10">
        <v>322</v>
      </c>
      <c r="D26" s="8">
        <v>326</v>
      </c>
      <c r="E26" s="11">
        <v>-4</v>
      </c>
      <c r="F26" s="9">
        <v>42</v>
      </c>
      <c r="G26" s="8">
        <v>14</v>
      </c>
      <c r="H26" s="8">
        <v>56</v>
      </c>
      <c r="I26" s="8">
        <v>13</v>
      </c>
      <c r="J26" s="8">
        <v>4</v>
      </c>
      <c r="K26" s="8">
        <v>17</v>
      </c>
      <c r="L26" s="8">
        <v>25</v>
      </c>
      <c r="M26" s="8">
        <v>45</v>
      </c>
      <c r="N26" s="8">
        <v>26</v>
      </c>
      <c r="O26" s="8">
        <v>12</v>
      </c>
      <c r="P26" s="8">
        <v>38</v>
      </c>
      <c r="Q26" s="266"/>
      <c r="R26" s="18" t="str">
        <f t="shared" si="0"/>
        <v>- podjęcia pracy w miesiącu</v>
      </c>
      <c r="S26" s="8">
        <v>6</v>
      </c>
      <c r="T26" s="8">
        <v>5</v>
      </c>
      <c r="U26" s="8">
        <v>4</v>
      </c>
      <c r="V26" s="8">
        <v>2</v>
      </c>
      <c r="W26" s="8">
        <v>51</v>
      </c>
      <c r="X26" s="8">
        <v>10</v>
      </c>
      <c r="Y26" s="8">
        <v>17</v>
      </c>
      <c r="Z26" s="8">
        <v>11</v>
      </c>
      <c r="AA26" s="8">
        <v>0</v>
      </c>
      <c r="AB26" s="8">
        <v>3</v>
      </c>
      <c r="AC26" s="8">
        <v>8</v>
      </c>
      <c r="AD26" s="8">
        <v>5</v>
      </c>
      <c r="AE26" s="8">
        <v>5</v>
      </c>
      <c r="AF26" s="8">
        <v>3</v>
      </c>
      <c r="AG26" s="8">
        <v>11</v>
      </c>
    </row>
    <row r="27" spans="1:33" s="6" customFormat="1" ht="30" customHeight="1">
      <c r="A27" s="266"/>
      <c r="B27" s="18" t="s">
        <v>80</v>
      </c>
      <c r="C27" s="10">
        <v>141</v>
      </c>
      <c r="D27" s="8">
        <v>148</v>
      </c>
      <c r="E27" s="11">
        <v>-7</v>
      </c>
      <c r="F27" s="9">
        <v>23</v>
      </c>
      <c r="G27" s="8">
        <v>5</v>
      </c>
      <c r="H27" s="8">
        <v>28</v>
      </c>
      <c r="I27" s="8">
        <v>9</v>
      </c>
      <c r="J27" s="8">
        <v>1</v>
      </c>
      <c r="K27" s="8">
        <v>10</v>
      </c>
      <c r="L27" s="8">
        <v>13</v>
      </c>
      <c r="M27" s="8">
        <v>13</v>
      </c>
      <c r="N27" s="8">
        <v>11</v>
      </c>
      <c r="O27" s="8">
        <v>5</v>
      </c>
      <c r="P27" s="8">
        <v>16</v>
      </c>
      <c r="Q27" s="266"/>
      <c r="R27" s="18" t="str">
        <f t="shared" si="0"/>
        <v xml:space="preserve">    - w tym kobiety</v>
      </c>
      <c r="S27" s="8">
        <v>4</v>
      </c>
      <c r="T27" s="8">
        <v>1</v>
      </c>
      <c r="U27" s="8">
        <v>2</v>
      </c>
      <c r="V27" s="8">
        <v>2</v>
      </c>
      <c r="W27" s="8">
        <v>22</v>
      </c>
      <c r="X27" s="8">
        <v>3</v>
      </c>
      <c r="Y27" s="8">
        <v>10</v>
      </c>
      <c r="Z27" s="8">
        <v>3</v>
      </c>
      <c r="AA27" s="8">
        <v>0</v>
      </c>
      <c r="AB27" s="8">
        <v>1</v>
      </c>
      <c r="AC27" s="8">
        <v>5</v>
      </c>
      <c r="AD27" s="8">
        <v>0</v>
      </c>
      <c r="AE27" s="8">
        <v>1</v>
      </c>
      <c r="AF27" s="8">
        <v>0</v>
      </c>
      <c r="AG27" s="8">
        <v>7</v>
      </c>
    </row>
    <row r="28" spans="1:33" s="6" customFormat="1" ht="30" customHeight="1">
      <c r="A28" s="266"/>
      <c r="B28" s="19" t="s">
        <v>59</v>
      </c>
      <c r="C28" s="10">
        <v>1084</v>
      </c>
      <c r="D28" s="8">
        <v>762</v>
      </c>
      <c r="E28" s="11">
        <v>322</v>
      </c>
      <c r="F28" s="9">
        <v>133</v>
      </c>
      <c r="G28" s="8">
        <v>53</v>
      </c>
      <c r="H28" s="8">
        <v>186</v>
      </c>
      <c r="I28" s="8">
        <v>34</v>
      </c>
      <c r="J28" s="8">
        <v>11</v>
      </c>
      <c r="K28" s="8">
        <v>45</v>
      </c>
      <c r="L28" s="8">
        <v>89</v>
      </c>
      <c r="M28" s="8">
        <v>126</v>
      </c>
      <c r="N28" s="8">
        <v>62</v>
      </c>
      <c r="O28" s="8">
        <v>40</v>
      </c>
      <c r="P28" s="8">
        <v>102</v>
      </c>
      <c r="Q28" s="266"/>
      <c r="R28" s="18" t="str">
        <f t="shared" si="0"/>
        <v xml:space="preserve">     od 1.01.</v>
      </c>
      <c r="S28" s="8">
        <v>30</v>
      </c>
      <c r="T28" s="8">
        <v>17</v>
      </c>
      <c r="U28" s="8">
        <v>11</v>
      </c>
      <c r="V28" s="8">
        <v>9</v>
      </c>
      <c r="W28" s="8">
        <v>192</v>
      </c>
      <c r="X28" s="8">
        <v>32</v>
      </c>
      <c r="Y28" s="8">
        <v>43</v>
      </c>
      <c r="Z28" s="8">
        <v>36</v>
      </c>
      <c r="AA28" s="8">
        <v>0</v>
      </c>
      <c r="AB28" s="8">
        <v>6</v>
      </c>
      <c r="AC28" s="8">
        <v>36</v>
      </c>
      <c r="AD28" s="8">
        <v>43</v>
      </c>
      <c r="AE28" s="8">
        <v>36</v>
      </c>
      <c r="AF28" s="8">
        <v>8</v>
      </c>
      <c r="AG28" s="8">
        <v>37</v>
      </c>
    </row>
    <row r="29" spans="1:33" s="6" customFormat="1" ht="30" customHeight="1">
      <c r="A29" s="266"/>
      <c r="B29" s="18" t="s">
        <v>80</v>
      </c>
      <c r="C29" s="10">
        <v>519</v>
      </c>
      <c r="D29" s="8">
        <v>378</v>
      </c>
      <c r="E29" s="11">
        <v>141</v>
      </c>
      <c r="F29" s="9">
        <v>76</v>
      </c>
      <c r="G29" s="8">
        <v>21</v>
      </c>
      <c r="H29" s="8">
        <v>97</v>
      </c>
      <c r="I29" s="8">
        <v>21</v>
      </c>
      <c r="J29" s="8">
        <v>5</v>
      </c>
      <c r="K29" s="8">
        <v>26</v>
      </c>
      <c r="L29" s="8">
        <v>48</v>
      </c>
      <c r="M29" s="8">
        <v>51</v>
      </c>
      <c r="N29" s="8">
        <v>26</v>
      </c>
      <c r="O29" s="8">
        <v>17</v>
      </c>
      <c r="P29" s="8">
        <v>43</v>
      </c>
      <c r="Q29" s="266"/>
      <c r="R29" s="18" t="str">
        <f t="shared" si="0"/>
        <v xml:space="preserve">    - w tym kobiety</v>
      </c>
      <c r="S29" s="8">
        <v>19</v>
      </c>
      <c r="T29" s="8">
        <v>9</v>
      </c>
      <c r="U29" s="8">
        <v>6</v>
      </c>
      <c r="V29" s="8">
        <v>6</v>
      </c>
      <c r="W29" s="8">
        <v>90</v>
      </c>
      <c r="X29" s="8">
        <v>12</v>
      </c>
      <c r="Y29" s="8">
        <v>20</v>
      </c>
      <c r="Z29" s="8">
        <v>14</v>
      </c>
      <c r="AA29" s="8">
        <v>0</v>
      </c>
      <c r="AB29" s="8">
        <v>2</v>
      </c>
      <c r="AC29" s="8">
        <v>15</v>
      </c>
      <c r="AD29" s="8">
        <v>23</v>
      </c>
      <c r="AE29" s="8">
        <v>17</v>
      </c>
      <c r="AF29" s="8">
        <v>4</v>
      </c>
      <c r="AG29" s="8">
        <v>17</v>
      </c>
    </row>
    <row r="30" spans="1:33" s="6" customFormat="1" ht="30" customHeight="1">
      <c r="A30" s="266"/>
      <c r="B30" s="52" t="s">
        <v>61</v>
      </c>
      <c r="C30" s="10">
        <v>4278</v>
      </c>
      <c r="D30" s="8">
        <v>4438</v>
      </c>
      <c r="E30" s="11">
        <v>-160</v>
      </c>
      <c r="F30" s="9">
        <v>564</v>
      </c>
      <c r="G30" s="8">
        <v>246</v>
      </c>
      <c r="H30" s="8">
        <v>810</v>
      </c>
      <c r="I30" s="8">
        <v>129</v>
      </c>
      <c r="J30" s="8">
        <v>34</v>
      </c>
      <c r="K30" s="8">
        <v>163</v>
      </c>
      <c r="L30" s="8">
        <v>326</v>
      </c>
      <c r="M30" s="8">
        <v>457</v>
      </c>
      <c r="N30" s="8">
        <v>303</v>
      </c>
      <c r="O30" s="8">
        <v>185</v>
      </c>
      <c r="P30" s="8">
        <v>488</v>
      </c>
      <c r="Q30" s="266"/>
      <c r="R30" s="38" t="str">
        <f t="shared" si="0"/>
        <v>-liczba bezrobotnych w końcu okresu</v>
      </c>
      <c r="S30" s="8">
        <v>125</v>
      </c>
      <c r="T30" s="8">
        <v>107</v>
      </c>
      <c r="U30" s="8">
        <v>48</v>
      </c>
      <c r="V30" s="8">
        <v>47</v>
      </c>
      <c r="W30" s="8">
        <v>608</v>
      </c>
      <c r="X30" s="8">
        <v>137</v>
      </c>
      <c r="Y30" s="8">
        <v>133</v>
      </c>
      <c r="Z30" s="8">
        <v>190</v>
      </c>
      <c r="AA30" s="8">
        <v>11</v>
      </c>
      <c r="AB30" s="8">
        <v>25</v>
      </c>
      <c r="AC30" s="8">
        <v>111</v>
      </c>
      <c r="AD30" s="8">
        <v>141</v>
      </c>
      <c r="AE30" s="8">
        <v>134</v>
      </c>
      <c r="AF30" s="8">
        <v>64</v>
      </c>
      <c r="AG30" s="8">
        <v>153</v>
      </c>
    </row>
    <row r="31" spans="1:33" s="6" customFormat="1" ht="30" customHeight="1" thickBot="1">
      <c r="A31" s="267"/>
      <c r="B31" s="18" t="s">
        <v>80</v>
      </c>
      <c r="C31" s="12">
        <v>2346</v>
      </c>
      <c r="D31" s="13">
        <v>2400</v>
      </c>
      <c r="E31" s="14">
        <v>-54</v>
      </c>
      <c r="F31" s="9">
        <v>350</v>
      </c>
      <c r="G31" s="8">
        <v>124</v>
      </c>
      <c r="H31" s="8">
        <v>474</v>
      </c>
      <c r="I31" s="8">
        <v>65</v>
      </c>
      <c r="J31" s="8">
        <v>20</v>
      </c>
      <c r="K31" s="8">
        <v>85</v>
      </c>
      <c r="L31" s="8">
        <v>186</v>
      </c>
      <c r="M31" s="8">
        <v>247</v>
      </c>
      <c r="N31" s="8">
        <v>176</v>
      </c>
      <c r="O31" s="8">
        <v>93</v>
      </c>
      <c r="P31" s="8">
        <v>269</v>
      </c>
      <c r="Q31" s="267"/>
      <c r="R31" s="18" t="str">
        <f t="shared" si="0"/>
        <v xml:space="preserve">    - w tym kobiety</v>
      </c>
      <c r="S31" s="8">
        <v>61</v>
      </c>
      <c r="T31" s="8">
        <v>65</v>
      </c>
      <c r="U31" s="8">
        <v>31</v>
      </c>
      <c r="V31" s="8">
        <v>32</v>
      </c>
      <c r="W31" s="8">
        <v>320</v>
      </c>
      <c r="X31" s="8">
        <v>65</v>
      </c>
      <c r="Y31" s="8">
        <v>69</v>
      </c>
      <c r="Z31" s="8">
        <v>90</v>
      </c>
      <c r="AA31" s="8">
        <v>5</v>
      </c>
      <c r="AB31" s="8">
        <v>12</v>
      </c>
      <c r="AC31" s="8">
        <v>59</v>
      </c>
      <c r="AD31" s="8">
        <v>74</v>
      </c>
      <c r="AE31" s="8">
        <v>72</v>
      </c>
      <c r="AF31" s="8">
        <v>36</v>
      </c>
      <c r="AG31" s="8">
        <v>94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C25" sqref="C25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586</v>
      </c>
      <c r="B1" s="261"/>
      <c r="C1" s="261"/>
      <c r="D1" s="261"/>
      <c r="E1" s="261"/>
      <c r="F1" s="261"/>
      <c r="G1" s="261"/>
      <c r="H1" s="261"/>
      <c r="I1" s="36" t="s">
        <v>473</v>
      </c>
      <c r="J1" s="24"/>
      <c r="K1" s="24"/>
      <c r="L1" s="24"/>
      <c r="M1" s="24"/>
      <c r="N1" s="24"/>
      <c r="O1" s="24"/>
      <c r="P1" s="24"/>
      <c r="Q1" s="261" t="str">
        <f>A1</f>
        <v>TABELA 5. BEZROBOTNI NIEPEŁNOSPRAWNI W KWIETNIU</v>
      </c>
      <c r="R1" s="261"/>
      <c r="S1" s="261"/>
      <c r="T1" s="261"/>
      <c r="U1" s="261"/>
      <c r="V1" s="261"/>
      <c r="W1" s="261"/>
      <c r="X1" s="261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6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63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63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64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64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7.5" customHeight="1">
      <c r="A6" s="120" t="s">
        <v>12</v>
      </c>
      <c r="B6" s="18" t="s">
        <v>248</v>
      </c>
      <c r="C6" s="10">
        <v>5921</v>
      </c>
      <c r="D6" s="8">
        <v>6094</v>
      </c>
      <c r="E6" s="11">
        <v>-173</v>
      </c>
      <c r="F6" s="9">
        <v>1052</v>
      </c>
      <c r="G6" s="8">
        <v>240</v>
      </c>
      <c r="H6" s="8">
        <v>1292</v>
      </c>
      <c r="I6" s="8">
        <v>257</v>
      </c>
      <c r="J6" s="8">
        <v>94</v>
      </c>
      <c r="K6" s="8">
        <v>351</v>
      </c>
      <c r="L6" s="8">
        <v>690</v>
      </c>
      <c r="M6" s="8">
        <v>183</v>
      </c>
      <c r="N6" s="8">
        <v>432</v>
      </c>
      <c r="O6" s="8">
        <v>136</v>
      </c>
      <c r="P6" s="8">
        <v>568</v>
      </c>
      <c r="Q6" s="121" t="str">
        <f>A6</f>
        <v>1.</v>
      </c>
      <c r="R6" s="18" t="str">
        <f>B6</f>
        <v>Liczba niepełnosprawnych ogółem zarejestrowanych w PUP 
w tym</v>
      </c>
      <c r="S6" s="8">
        <v>179</v>
      </c>
      <c r="T6" s="8">
        <v>162</v>
      </c>
      <c r="U6" s="8">
        <v>138</v>
      </c>
      <c r="V6" s="8">
        <v>123</v>
      </c>
      <c r="W6" s="8">
        <v>482</v>
      </c>
      <c r="X6" s="8">
        <v>120</v>
      </c>
      <c r="Y6" s="8">
        <v>100</v>
      </c>
      <c r="Z6" s="8">
        <v>250</v>
      </c>
      <c r="AA6" s="8">
        <v>149</v>
      </c>
      <c r="AB6" s="8">
        <v>158</v>
      </c>
      <c r="AC6" s="8">
        <v>129</v>
      </c>
      <c r="AD6" s="8">
        <v>307</v>
      </c>
      <c r="AE6" s="8">
        <v>251</v>
      </c>
      <c r="AF6" s="8">
        <v>166</v>
      </c>
      <c r="AG6" s="8">
        <v>123</v>
      </c>
    </row>
    <row r="7" spans="1:33" s="15" customFormat="1" ht="37.5">
      <c r="A7" s="118" t="s">
        <v>188</v>
      </c>
      <c r="B7" s="52" t="s">
        <v>260</v>
      </c>
      <c r="C7" s="39">
        <v>956</v>
      </c>
      <c r="D7" s="40">
        <v>950</v>
      </c>
      <c r="E7" s="41">
        <v>6</v>
      </c>
      <c r="F7" s="42">
        <v>137</v>
      </c>
      <c r="G7" s="40">
        <v>26</v>
      </c>
      <c r="H7" s="40">
        <v>163</v>
      </c>
      <c r="I7" s="40">
        <v>45</v>
      </c>
      <c r="J7" s="40">
        <v>24</v>
      </c>
      <c r="K7" s="40">
        <v>69</v>
      </c>
      <c r="L7" s="40">
        <v>199</v>
      </c>
      <c r="M7" s="40">
        <v>31</v>
      </c>
      <c r="N7" s="40">
        <v>80</v>
      </c>
      <c r="O7" s="40">
        <v>17</v>
      </c>
      <c r="P7" s="40">
        <v>97</v>
      </c>
      <c r="Q7" s="119" t="str">
        <f>A7</f>
        <v>1a.</v>
      </c>
      <c r="R7" s="38" t="str">
        <f t="shared" ref="R7:R31" si="0">B7</f>
        <v>Niepełnosprawni poszukujący pracy niepozostający w zatrudnieniu</v>
      </c>
      <c r="S7" s="40">
        <v>43</v>
      </c>
      <c r="T7" s="40">
        <v>34</v>
      </c>
      <c r="U7" s="40">
        <v>25</v>
      </c>
      <c r="V7" s="40">
        <v>15</v>
      </c>
      <c r="W7" s="40">
        <v>37</v>
      </c>
      <c r="X7" s="40">
        <v>29</v>
      </c>
      <c r="Y7" s="40">
        <v>8</v>
      </c>
      <c r="Z7" s="40">
        <v>11</v>
      </c>
      <c r="AA7" s="40">
        <v>39</v>
      </c>
      <c r="AB7" s="40">
        <v>39</v>
      </c>
      <c r="AC7" s="40">
        <v>23</v>
      </c>
      <c r="AD7" s="40">
        <v>38</v>
      </c>
      <c r="AE7" s="40">
        <v>21</v>
      </c>
      <c r="AF7" s="40">
        <v>18</v>
      </c>
      <c r="AG7" s="40">
        <v>17</v>
      </c>
    </row>
    <row r="8" spans="1:33" s="6" customFormat="1" ht="30" customHeight="1">
      <c r="A8" s="86"/>
      <c r="B8" s="18" t="s">
        <v>263</v>
      </c>
      <c r="C8" s="10">
        <v>335</v>
      </c>
      <c r="D8" s="8">
        <v>330</v>
      </c>
      <c r="E8" s="11">
        <v>5</v>
      </c>
      <c r="F8" s="9">
        <v>41</v>
      </c>
      <c r="G8" s="8">
        <v>8</v>
      </c>
      <c r="H8" s="8">
        <v>49</v>
      </c>
      <c r="I8" s="8">
        <v>19</v>
      </c>
      <c r="J8" s="8">
        <v>12</v>
      </c>
      <c r="K8" s="8">
        <v>31</v>
      </c>
      <c r="L8" s="8">
        <v>71</v>
      </c>
      <c r="M8" s="8">
        <v>11</v>
      </c>
      <c r="N8" s="8">
        <v>33</v>
      </c>
      <c r="O8" s="8">
        <v>6</v>
      </c>
      <c r="P8" s="8">
        <v>39</v>
      </c>
      <c r="Q8" s="116"/>
      <c r="R8" s="18" t="str">
        <f>B8</f>
        <v xml:space="preserve">       w tym kobiety</v>
      </c>
      <c r="S8" s="8">
        <v>9</v>
      </c>
      <c r="T8" s="8">
        <v>10</v>
      </c>
      <c r="U8" s="8">
        <v>11</v>
      </c>
      <c r="V8" s="8">
        <v>5</v>
      </c>
      <c r="W8" s="8">
        <v>14</v>
      </c>
      <c r="X8" s="8">
        <v>9</v>
      </c>
      <c r="Y8" s="8">
        <v>2</v>
      </c>
      <c r="Z8" s="8">
        <v>5</v>
      </c>
      <c r="AA8" s="8">
        <v>14</v>
      </c>
      <c r="AB8" s="8">
        <v>16</v>
      </c>
      <c r="AC8" s="8">
        <v>6</v>
      </c>
      <c r="AD8" s="8">
        <v>12</v>
      </c>
      <c r="AE8" s="8">
        <v>6</v>
      </c>
      <c r="AF8" s="8">
        <v>5</v>
      </c>
      <c r="AG8" s="8">
        <v>10</v>
      </c>
    </row>
    <row r="9" spans="1:33" s="164" customFormat="1" ht="30" customHeight="1">
      <c r="A9" s="161" t="s">
        <v>189</v>
      </c>
      <c r="B9" s="162" t="s">
        <v>261</v>
      </c>
      <c r="C9" s="39">
        <v>4965</v>
      </c>
      <c r="D9" s="40">
        <v>5144</v>
      </c>
      <c r="E9" s="112">
        <v>-179</v>
      </c>
      <c r="F9" s="42">
        <v>915</v>
      </c>
      <c r="G9" s="40">
        <v>214</v>
      </c>
      <c r="H9" s="40">
        <v>1129</v>
      </c>
      <c r="I9" s="40">
        <v>212</v>
      </c>
      <c r="J9" s="40">
        <v>70</v>
      </c>
      <c r="K9" s="40">
        <v>282</v>
      </c>
      <c r="L9" s="40">
        <v>491</v>
      </c>
      <c r="M9" s="40">
        <v>152</v>
      </c>
      <c r="N9" s="40">
        <v>352</v>
      </c>
      <c r="O9" s="40">
        <v>119</v>
      </c>
      <c r="P9" s="40">
        <v>471</v>
      </c>
      <c r="Q9" s="159" t="str">
        <f>A9</f>
        <v>1b.</v>
      </c>
      <c r="R9" s="163" t="str">
        <f t="shared" si="0"/>
        <v>Niepełnosprawni bezrobotni</v>
      </c>
      <c r="S9" s="40">
        <v>136</v>
      </c>
      <c r="T9" s="40">
        <v>128</v>
      </c>
      <c r="U9" s="40">
        <v>113</v>
      </c>
      <c r="V9" s="40">
        <v>108</v>
      </c>
      <c r="W9" s="40">
        <v>445</v>
      </c>
      <c r="X9" s="40">
        <v>91</v>
      </c>
      <c r="Y9" s="40">
        <v>92</v>
      </c>
      <c r="Z9" s="40">
        <v>239</v>
      </c>
      <c r="AA9" s="40">
        <v>110</v>
      </c>
      <c r="AB9" s="40">
        <v>119</v>
      </c>
      <c r="AC9" s="40">
        <v>106</v>
      </c>
      <c r="AD9" s="40">
        <v>269</v>
      </c>
      <c r="AE9" s="40">
        <v>230</v>
      </c>
      <c r="AF9" s="40">
        <v>148</v>
      </c>
      <c r="AG9" s="40">
        <v>106</v>
      </c>
    </row>
    <row r="10" spans="1:33" s="157" customFormat="1" ht="30" customHeight="1">
      <c r="A10" s="161"/>
      <c r="B10" s="156" t="s">
        <v>263</v>
      </c>
      <c r="C10" s="158">
        <v>2409</v>
      </c>
      <c r="D10" s="8">
        <v>2491</v>
      </c>
      <c r="E10" s="27">
        <v>-82</v>
      </c>
      <c r="F10" s="9">
        <v>439</v>
      </c>
      <c r="G10" s="8">
        <v>109</v>
      </c>
      <c r="H10" s="8">
        <v>548</v>
      </c>
      <c r="I10" s="8">
        <v>106</v>
      </c>
      <c r="J10" s="8">
        <v>35</v>
      </c>
      <c r="K10" s="8">
        <v>141</v>
      </c>
      <c r="L10" s="8">
        <v>210</v>
      </c>
      <c r="M10" s="8">
        <v>73</v>
      </c>
      <c r="N10" s="8">
        <v>171</v>
      </c>
      <c r="O10" s="8">
        <v>53</v>
      </c>
      <c r="P10" s="8">
        <v>224</v>
      </c>
      <c r="Q10" s="159"/>
      <c r="R10" s="156" t="str">
        <f t="shared" si="0"/>
        <v xml:space="preserve">       w tym kobiety</v>
      </c>
      <c r="S10" s="8">
        <v>50</v>
      </c>
      <c r="T10" s="8">
        <v>62</v>
      </c>
      <c r="U10" s="8">
        <v>63</v>
      </c>
      <c r="V10" s="8">
        <v>54</v>
      </c>
      <c r="W10" s="8">
        <v>229</v>
      </c>
      <c r="X10" s="8">
        <v>56</v>
      </c>
      <c r="Y10" s="8">
        <v>45</v>
      </c>
      <c r="Z10" s="8">
        <v>101</v>
      </c>
      <c r="AA10" s="8">
        <v>58</v>
      </c>
      <c r="AB10" s="8">
        <v>67</v>
      </c>
      <c r="AC10" s="8">
        <v>55</v>
      </c>
      <c r="AD10" s="8">
        <v>132</v>
      </c>
      <c r="AE10" s="8">
        <v>106</v>
      </c>
      <c r="AF10" s="8">
        <v>79</v>
      </c>
      <c r="AG10" s="8">
        <v>56</v>
      </c>
    </row>
    <row r="11" spans="1:33" s="6" customFormat="1" ht="30" customHeight="1">
      <c r="A11" s="86"/>
      <c r="B11" s="19" t="s">
        <v>262</v>
      </c>
      <c r="C11" s="10">
        <v>859</v>
      </c>
      <c r="D11" s="8">
        <v>903</v>
      </c>
      <c r="E11" s="11">
        <v>-44</v>
      </c>
      <c r="F11" s="9">
        <v>153</v>
      </c>
      <c r="G11" s="8">
        <v>37</v>
      </c>
      <c r="H11" s="8">
        <v>190</v>
      </c>
      <c r="I11" s="8">
        <v>37</v>
      </c>
      <c r="J11" s="8">
        <v>8</v>
      </c>
      <c r="K11" s="8">
        <v>45</v>
      </c>
      <c r="L11" s="8">
        <v>59</v>
      </c>
      <c r="M11" s="8">
        <v>24</v>
      </c>
      <c r="N11" s="8">
        <v>46</v>
      </c>
      <c r="O11" s="8">
        <v>13</v>
      </c>
      <c r="P11" s="8">
        <v>59</v>
      </c>
      <c r="Q11" s="116"/>
      <c r="R11" s="18" t="str">
        <f t="shared" si="0"/>
        <v>- w tym z prawem do zasiłku</v>
      </c>
      <c r="S11" s="8">
        <v>25</v>
      </c>
      <c r="T11" s="8">
        <v>15</v>
      </c>
      <c r="U11" s="8">
        <v>27</v>
      </c>
      <c r="V11" s="8">
        <v>13</v>
      </c>
      <c r="W11" s="8">
        <v>85</v>
      </c>
      <c r="X11" s="8">
        <v>28</v>
      </c>
      <c r="Y11" s="8">
        <v>25</v>
      </c>
      <c r="Z11" s="8">
        <v>51</v>
      </c>
      <c r="AA11" s="8">
        <v>22</v>
      </c>
      <c r="AB11" s="8">
        <v>17</v>
      </c>
      <c r="AC11" s="8">
        <v>17</v>
      </c>
      <c r="AD11" s="8">
        <v>47</v>
      </c>
      <c r="AE11" s="8">
        <v>48</v>
      </c>
      <c r="AF11" s="8">
        <v>38</v>
      </c>
      <c r="AG11" s="8">
        <v>24</v>
      </c>
    </row>
    <row r="12" spans="1:33" s="6" customFormat="1" ht="30" customHeight="1">
      <c r="A12" s="84"/>
      <c r="B12" s="18" t="s">
        <v>263</v>
      </c>
      <c r="C12" s="10">
        <v>474</v>
      </c>
      <c r="D12" s="8">
        <v>480</v>
      </c>
      <c r="E12" s="11">
        <v>-6</v>
      </c>
      <c r="F12" s="9">
        <v>87</v>
      </c>
      <c r="G12" s="8">
        <v>24</v>
      </c>
      <c r="H12" s="8">
        <v>111</v>
      </c>
      <c r="I12" s="8">
        <v>22</v>
      </c>
      <c r="J12" s="8">
        <v>5</v>
      </c>
      <c r="K12" s="8">
        <v>27</v>
      </c>
      <c r="L12" s="8">
        <v>33</v>
      </c>
      <c r="M12" s="8">
        <v>13</v>
      </c>
      <c r="N12" s="8">
        <v>25</v>
      </c>
      <c r="O12" s="8">
        <v>8</v>
      </c>
      <c r="P12" s="8">
        <v>33</v>
      </c>
      <c r="Q12" s="117"/>
      <c r="R12" s="18" t="str">
        <f t="shared" si="0"/>
        <v xml:space="preserve">       w tym kobiety</v>
      </c>
      <c r="S12" s="8">
        <v>8</v>
      </c>
      <c r="T12" s="8">
        <v>9</v>
      </c>
      <c r="U12" s="8">
        <v>17</v>
      </c>
      <c r="V12" s="8">
        <v>6</v>
      </c>
      <c r="W12" s="8">
        <v>50</v>
      </c>
      <c r="X12" s="8">
        <v>19</v>
      </c>
      <c r="Y12" s="8">
        <v>11</v>
      </c>
      <c r="Z12" s="8">
        <v>25</v>
      </c>
      <c r="AA12" s="8">
        <v>13</v>
      </c>
      <c r="AB12" s="8">
        <v>10</v>
      </c>
      <c r="AC12" s="8">
        <v>7</v>
      </c>
      <c r="AD12" s="8">
        <v>24</v>
      </c>
      <c r="AE12" s="8">
        <v>25</v>
      </c>
      <c r="AF12" s="8">
        <v>22</v>
      </c>
      <c r="AG12" s="8">
        <v>11</v>
      </c>
    </row>
    <row r="13" spans="1:33" s="6" customFormat="1" ht="30" customHeight="1">
      <c r="A13" s="265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6" t="str">
        <f>A13</f>
        <v>2.</v>
      </c>
      <c r="R13" s="18" t="str">
        <f t="shared" si="0"/>
        <v>Bezrobotni niepełnosprawni noworejestrowani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6"/>
      <c r="B14" s="18" t="s">
        <v>138</v>
      </c>
      <c r="C14" s="10">
        <v>603</v>
      </c>
      <c r="D14" s="8">
        <v>613</v>
      </c>
      <c r="E14" s="11">
        <v>-10</v>
      </c>
      <c r="F14" s="9">
        <v>111</v>
      </c>
      <c r="G14" s="8">
        <v>27</v>
      </c>
      <c r="H14" s="8">
        <v>138</v>
      </c>
      <c r="I14" s="8">
        <v>42</v>
      </c>
      <c r="J14" s="8">
        <v>18</v>
      </c>
      <c r="K14" s="8">
        <v>60</v>
      </c>
      <c r="L14" s="8">
        <v>69</v>
      </c>
      <c r="M14" s="8">
        <v>19</v>
      </c>
      <c r="N14" s="8">
        <v>33</v>
      </c>
      <c r="O14" s="8">
        <v>14</v>
      </c>
      <c r="P14" s="8">
        <v>47</v>
      </c>
      <c r="Q14" s="266"/>
      <c r="R14" s="18" t="str">
        <f t="shared" si="0"/>
        <v>- w miesiącu</v>
      </c>
      <c r="S14" s="8">
        <v>15</v>
      </c>
      <c r="T14" s="8">
        <v>10</v>
      </c>
      <c r="U14" s="8">
        <v>17</v>
      </c>
      <c r="V14" s="8">
        <v>7</v>
      </c>
      <c r="W14" s="8">
        <v>44</v>
      </c>
      <c r="X14" s="8">
        <v>16</v>
      </c>
      <c r="Y14" s="8">
        <v>4</v>
      </c>
      <c r="Z14" s="8">
        <v>26</v>
      </c>
      <c r="AA14" s="8">
        <v>9</v>
      </c>
      <c r="AB14" s="8">
        <v>15</v>
      </c>
      <c r="AC14" s="8">
        <v>12</v>
      </c>
      <c r="AD14" s="8">
        <v>43</v>
      </c>
      <c r="AE14" s="8">
        <v>23</v>
      </c>
      <c r="AF14" s="8">
        <v>21</v>
      </c>
      <c r="AG14" s="8">
        <v>8</v>
      </c>
    </row>
    <row r="15" spans="1:33" s="6" customFormat="1" ht="30" customHeight="1">
      <c r="A15" s="266"/>
      <c r="B15" s="18" t="s">
        <v>263</v>
      </c>
      <c r="C15" s="10">
        <v>275</v>
      </c>
      <c r="D15" s="8">
        <v>297</v>
      </c>
      <c r="E15" s="11">
        <v>-22</v>
      </c>
      <c r="F15" s="9">
        <v>52</v>
      </c>
      <c r="G15" s="8">
        <v>14</v>
      </c>
      <c r="H15" s="8">
        <v>66</v>
      </c>
      <c r="I15" s="8">
        <v>19</v>
      </c>
      <c r="J15" s="8">
        <v>13</v>
      </c>
      <c r="K15" s="8">
        <v>32</v>
      </c>
      <c r="L15" s="8">
        <v>25</v>
      </c>
      <c r="M15" s="8">
        <v>10</v>
      </c>
      <c r="N15" s="8">
        <v>7</v>
      </c>
      <c r="O15" s="8">
        <v>8</v>
      </c>
      <c r="P15" s="8">
        <v>15</v>
      </c>
      <c r="Q15" s="266"/>
      <c r="R15" s="18" t="str">
        <f t="shared" si="0"/>
        <v xml:space="preserve">       w tym kobiety</v>
      </c>
      <c r="S15" s="8">
        <v>5</v>
      </c>
      <c r="T15" s="8">
        <v>4</v>
      </c>
      <c r="U15" s="8">
        <v>10</v>
      </c>
      <c r="V15" s="8">
        <v>2</v>
      </c>
      <c r="W15" s="8">
        <v>21</v>
      </c>
      <c r="X15" s="8">
        <v>13</v>
      </c>
      <c r="Y15" s="8">
        <v>3</v>
      </c>
      <c r="Z15" s="8">
        <v>9</v>
      </c>
      <c r="AA15" s="8">
        <v>6</v>
      </c>
      <c r="AB15" s="8">
        <v>7</v>
      </c>
      <c r="AC15" s="8">
        <v>5</v>
      </c>
      <c r="AD15" s="8">
        <v>17</v>
      </c>
      <c r="AE15" s="8">
        <v>12</v>
      </c>
      <c r="AF15" s="8">
        <v>11</v>
      </c>
      <c r="AG15" s="8">
        <v>2</v>
      </c>
    </row>
    <row r="16" spans="1:33" s="6" customFormat="1" ht="30" customHeight="1">
      <c r="A16" s="266"/>
      <c r="B16" s="18" t="s">
        <v>139</v>
      </c>
      <c r="C16" s="10">
        <v>2502</v>
      </c>
      <c r="D16" s="8">
        <v>1899</v>
      </c>
      <c r="E16" s="11">
        <v>603</v>
      </c>
      <c r="F16" s="9">
        <v>439</v>
      </c>
      <c r="G16" s="8">
        <v>110</v>
      </c>
      <c r="H16" s="8">
        <v>549</v>
      </c>
      <c r="I16" s="8">
        <v>123</v>
      </c>
      <c r="J16" s="8">
        <v>54</v>
      </c>
      <c r="K16" s="8">
        <v>177</v>
      </c>
      <c r="L16" s="8">
        <v>257</v>
      </c>
      <c r="M16" s="8">
        <v>65</v>
      </c>
      <c r="N16" s="8">
        <v>136</v>
      </c>
      <c r="O16" s="8">
        <v>43</v>
      </c>
      <c r="P16" s="8">
        <v>179</v>
      </c>
      <c r="Q16" s="266"/>
      <c r="R16" s="18" t="str">
        <f t="shared" si="0"/>
        <v>- od 01.01.</v>
      </c>
      <c r="S16" s="8">
        <v>72</v>
      </c>
      <c r="T16" s="8">
        <v>79</v>
      </c>
      <c r="U16" s="8">
        <v>75</v>
      </c>
      <c r="V16" s="8">
        <v>46</v>
      </c>
      <c r="W16" s="8">
        <v>179</v>
      </c>
      <c r="X16" s="8">
        <v>51</v>
      </c>
      <c r="Y16" s="8">
        <v>44</v>
      </c>
      <c r="Z16" s="8">
        <v>112</v>
      </c>
      <c r="AA16" s="8">
        <v>48</v>
      </c>
      <c r="AB16" s="8">
        <v>66</v>
      </c>
      <c r="AC16" s="8">
        <v>68</v>
      </c>
      <c r="AD16" s="8">
        <v>200</v>
      </c>
      <c r="AE16" s="8">
        <v>102</v>
      </c>
      <c r="AF16" s="8">
        <v>88</v>
      </c>
      <c r="AG16" s="8">
        <v>45</v>
      </c>
    </row>
    <row r="17" spans="1:33" s="6" customFormat="1" ht="30" customHeight="1">
      <c r="A17" s="267"/>
      <c r="B17" s="18" t="s">
        <v>263</v>
      </c>
      <c r="C17" s="10">
        <v>1181</v>
      </c>
      <c r="D17" s="8">
        <v>906</v>
      </c>
      <c r="E17" s="11">
        <v>275</v>
      </c>
      <c r="F17" s="9">
        <v>197</v>
      </c>
      <c r="G17" s="8">
        <v>59</v>
      </c>
      <c r="H17" s="8">
        <v>256</v>
      </c>
      <c r="I17" s="8">
        <v>60</v>
      </c>
      <c r="J17" s="8">
        <v>28</v>
      </c>
      <c r="K17" s="8">
        <v>88</v>
      </c>
      <c r="L17" s="8">
        <v>106</v>
      </c>
      <c r="M17" s="8">
        <v>32</v>
      </c>
      <c r="N17" s="8">
        <v>57</v>
      </c>
      <c r="O17" s="8">
        <v>14</v>
      </c>
      <c r="P17" s="8">
        <v>71</v>
      </c>
      <c r="Q17" s="267"/>
      <c r="R17" s="18" t="str">
        <f t="shared" si="0"/>
        <v xml:space="preserve">       w tym kobiety</v>
      </c>
      <c r="S17" s="8">
        <v>31</v>
      </c>
      <c r="T17" s="8">
        <v>35</v>
      </c>
      <c r="U17" s="8">
        <v>44</v>
      </c>
      <c r="V17" s="8">
        <v>18</v>
      </c>
      <c r="W17" s="8">
        <v>87</v>
      </c>
      <c r="X17" s="8">
        <v>31</v>
      </c>
      <c r="Y17" s="8">
        <v>25</v>
      </c>
      <c r="Z17" s="8">
        <v>44</v>
      </c>
      <c r="AA17" s="8">
        <v>26</v>
      </c>
      <c r="AB17" s="8">
        <v>38</v>
      </c>
      <c r="AC17" s="8">
        <v>34</v>
      </c>
      <c r="AD17" s="8">
        <v>99</v>
      </c>
      <c r="AE17" s="8">
        <v>52</v>
      </c>
      <c r="AF17" s="8">
        <v>46</v>
      </c>
      <c r="AG17" s="8">
        <v>18</v>
      </c>
    </row>
    <row r="18" spans="1:33" s="6" customFormat="1" ht="30" customHeight="1">
      <c r="A18" s="268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8" t="str">
        <f>A18</f>
        <v>3.</v>
      </c>
      <c r="R18" s="18" t="str">
        <f t="shared" si="0"/>
        <v>Bezrobotni niepełnosprawni, którzy podjęli pracę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8"/>
      <c r="B19" s="19" t="s">
        <v>138</v>
      </c>
      <c r="C19" s="10">
        <v>370</v>
      </c>
      <c r="D19" s="8">
        <v>323</v>
      </c>
      <c r="E19" s="11">
        <v>47</v>
      </c>
      <c r="F19" s="9">
        <v>56</v>
      </c>
      <c r="G19" s="8">
        <v>10</v>
      </c>
      <c r="H19" s="8">
        <v>66</v>
      </c>
      <c r="I19" s="8">
        <v>22</v>
      </c>
      <c r="J19" s="8">
        <v>5</v>
      </c>
      <c r="K19" s="8">
        <v>27</v>
      </c>
      <c r="L19" s="8">
        <v>34</v>
      </c>
      <c r="M19" s="8">
        <v>11</v>
      </c>
      <c r="N19" s="8">
        <v>17</v>
      </c>
      <c r="O19" s="8">
        <v>11</v>
      </c>
      <c r="P19" s="8">
        <v>28</v>
      </c>
      <c r="Q19" s="268"/>
      <c r="R19" s="18" t="str">
        <f t="shared" si="0"/>
        <v>- w miesiącu</v>
      </c>
      <c r="S19" s="8">
        <v>7</v>
      </c>
      <c r="T19" s="8">
        <v>8</v>
      </c>
      <c r="U19" s="8">
        <v>17</v>
      </c>
      <c r="V19" s="8">
        <v>17</v>
      </c>
      <c r="W19" s="8">
        <v>12</v>
      </c>
      <c r="X19" s="8">
        <v>6</v>
      </c>
      <c r="Y19" s="8">
        <v>8</v>
      </c>
      <c r="Z19" s="8">
        <v>23</v>
      </c>
      <c r="AA19" s="8">
        <v>6</v>
      </c>
      <c r="AB19" s="8">
        <v>7</v>
      </c>
      <c r="AC19" s="8">
        <v>11</v>
      </c>
      <c r="AD19" s="8">
        <v>30</v>
      </c>
      <c r="AE19" s="8">
        <v>22</v>
      </c>
      <c r="AF19" s="8">
        <v>20</v>
      </c>
      <c r="AG19" s="8">
        <v>10</v>
      </c>
    </row>
    <row r="20" spans="1:33" s="6" customFormat="1" ht="30" customHeight="1">
      <c r="A20" s="268"/>
      <c r="B20" s="18" t="s">
        <v>263</v>
      </c>
      <c r="C20" s="10">
        <v>170</v>
      </c>
      <c r="D20" s="8">
        <v>163</v>
      </c>
      <c r="E20" s="11">
        <v>7</v>
      </c>
      <c r="F20" s="9">
        <v>26</v>
      </c>
      <c r="G20" s="8">
        <v>3</v>
      </c>
      <c r="H20" s="8">
        <v>29</v>
      </c>
      <c r="I20" s="8">
        <v>14</v>
      </c>
      <c r="J20" s="8">
        <v>2</v>
      </c>
      <c r="K20" s="8">
        <v>16</v>
      </c>
      <c r="L20" s="8">
        <v>17</v>
      </c>
      <c r="M20" s="8">
        <v>5</v>
      </c>
      <c r="N20" s="8">
        <v>7</v>
      </c>
      <c r="O20" s="8">
        <v>3</v>
      </c>
      <c r="P20" s="8">
        <v>10</v>
      </c>
      <c r="Q20" s="268"/>
      <c r="R20" s="18" t="str">
        <f t="shared" si="0"/>
        <v xml:space="preserve">       w tym kobiety</v>
      </c>
      <c r="S20" s="8">
        <v>5</v>
      </c>
      <c r="T20" s="8">
        <v>5</v>
      </c>
      <c r="U20" s="8">
        <v>6</v>
      </c>
      <c r="V20" s="8">
        <v>12</v>
      </c>
      <c r="W20" s="8">
        <v>5</v>
      </c>
      <c r="X20" s="8">
        <v>2</v>
      </c>
      <c r="Y20" s="8">
        <v>3</v>
      </c>
      <c r="Z20" s="8">
        <v>8</v>
      </c>
      <c r="AA20" s="8">
        <v>2</v>
      </c>
      <c r="AB20" s="8">
        <v>3</v>
      </c>
      <c r="AC20" s="8">
        <v>7</v>
      </c>
      <c r="AD20" s="8">
        <v>14</v>
      </c>
      <c r="AE20" s="8">
        <v>9</v>
      </c>
      <c r="AF20" s="8">
        <v>10</v>
      </c>
      <c r="AG20" s="8">
        <v>2</v>
      </c>
    </row>
    <row r="21" spans="1:33" s="6" customFormat="1" ht="30" customHeight="1">
      <c r="A21" s="268"/>
      <c r="B21" s="19" t="s">
        <v>139</v>
      </c>
      <c r="C21" s="10">
        <v>1188</v>
      </c>
      <c r="D21" s="8">
        <v>818</v>
      </c>
      <c r="E21" s="11">
        <v>370</v>
      </c>
      <c r="F21" s="9">
        <v>216</v>
      </c>
      <c r="G21" s="8">
        <v>49</v>
      </c>
      <c r="H21" s="8">
        <v>265</v>
      </c>
      <c r="I21" s="8">
        <v>58</v>
      </c>
      <c r="J21" s="8">
        <v>17</v>
      </c>
      <c r="K21" s="8">
        <v>75</v>
      </c>
      <c r="L21" s="8">
        <v>103</v>
      </c>
      <c r="M21" s="8">
        <v>24</v>
      </c>
      <c r="N21" s="8">
        <v>50</v>
      </c>
      <c r="O21" s="8">
        <v>26</v>
      </c>
      <c r="P21" s="8">
        <v>76</v>
      </c>
      <c r="Q21" s="268"/>
      <c r="R21" s="18" t="str">
        <f t="shared" si="0"/>
        <v>- od 01.01.</v>
      </c>
      <c r="S21" s="8">
        <v>28</v>
      </c>
      <c r="T21" s="8">
        <v>30</v>
      </c>
      <c r="U21" s="8">
        <v>45</v>
      </c>
      <c r="V21" s="8">
        <v>38</v>
      </c>
      <c r="W21" s="8">
        <v>70</v>
      </c>
      <c r="X21" s="8">
        <v>27</v>
      </c>
      <c r="Y21" s="8">
        <v>24</v>
      </c>
      <c r="Z21" s="8">
        <v>55</v>
      </c>
      <c r="AA21" s="8">
        <v>15</v>
      </c>
      <c r="AB21" s="8">
        <v>21</v>
      </c>
      <c r="AC21" s="8">
        <v>37</v>
      </c>
      <c r="AD21" s="8">
        <v>105</v>
      </c>
      <c r="AE21" s="8">
        <v>60</v>
      </c>
      <c r="AF21" s="8">
        <v>54</v>
      </c>
      <c r="AG21" s="8">
        <v>36</v>
      </c>
    </row>
    <row r="22" spans="1:33" s="6" customFormat="1" ht="30" customHeight="1">
      <c r="A22" s="268"/>
      <c r="B22" s="18" t="s">
        <v>263</v>
      </c>
      <c r="C22" s="10">
        <v>599</v>
      </c>
      <c r="D22" s="8">
        <v>429</v>
      </c>
      <c r="E22" s="11">
        <v>170</v>
      </c>
      <c r="F22" s="9">
        <v>116</v>
      </c>
      <c r="G22" s="8">
        <v>23</v>
      </c>
      <c r="H22" s="8">
        <v>139</v>
      </c>
      <c r="I22" s="8">
        <v>32</v>
      </c>
      <c r="J22" s="8">
        <v>9</v>
      </c>
      <c r="K22" s="8">
        <v>41</v>
      </c>
      <c r="L22" s="8">
        <v>51</v>
      </c>
      <c r="M22" s="8">
        <v>16</v>
      </c>
      <c r="N22" s="8">
        <v>23</v>
      </c>
      <c r="O22" s="8">
        <v>7</v>
      </c>
      <c r="P22" s="8">
        <v>30</v>
      </c>
      <c r="Q22" s="268"/>
      <c r="R22" s="18" t="str">
        <f t="shared" si="0"/>
        <v xml:space="preserve">       w tym kobiety</v>
      </c>
      <c r="S22" s="8">
        <v>20</v>
      </c>
      <c r="T22" s="8">
        <v>15</v>
      </c>
      <c r="U22" s="8">
        <v>19</v>
      </c>
      <c r="V22" s="8">
        <v>22</v>
      </c>
      <c r="W22" s="8">
        <v>32</v>
      </c>
      <c r="X22" s="8">
        <v>10</v>
      </c>
      <c r="Y22" s="8">
        <v>10</v>
      </c>
      <c r="Z22" s="8">
        <v>25</v>
      </c>
      <c r="AA22" s="8">
        <v>9</v>
      </c>
      <c r="AB22" s="8">
        <v>9</v>
      </c>
      <c r="AC22" s="8">
        <v>21</v>
      </c>
      <c r="AD22" s="8">
        <v>59</v>
      </c>
      <c r="AE22" s="8">
        <v>27</v>
      </c>
      <c r="AF22" s="8">
        <v>31</v>
      </c>
      <c r="AG22" s="8">
        <v>13</v>
      </c>
    </row>
    <row r="23" spans="1:33" s="15" customFormat="1" ht="37.5">
      <c r="A23" s="268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8" t="str">
        <f>A23</f>
        <v>4.</v>
      </c>
      <c r="R23" s="38" t="str">
        <f t="shared" si="0"/>
        <v>Miejsca pracy i miejsca aktywizacji zawodowej dla niepełnosprawnych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8"/>
      <c r="B24" s="18" t="s">
        <v>142</v>
      </c>
      <c r="C24" s="10">
        <v>262</v>
      </c>
      <c r="D24" s="8">
        <v>327</v>
      </c>
      <c r="E24" s="11">
        <v>-65</v>
      </c>
      <c r="F24" s="9">
        <v>121</v>
      </c>
      <c r="G24" s="8">
        <v>17</v>
      </c>
      <c r="H24" s="8">
        <v>138</v>
      </c>
      <c r="I24" s="8">
        <v>3</v>
      </c>
      <c r="J24" s="8">
        <v>11</v>
      </c>
      <c r="K24" s="8">
        <v>14</v>
      </c>
      <c r="L24" s="8">
        <v>48</v>
      </c>
      <c r="M24" s="8">
        <v>4</v>
      </c>
      <c r="N24" s="8">
        <v>1</v>
      </c>
      <c r="O24" s="8">
        <v>0</v>
      </c>
      <c r="P24" s="178">
        <v>1</v>
      </c>
      <c r="Q24" s="268"/>
      <c r="R24" s="18" t="str">
        <f t="shared" si="0"/>
        <v>Zgłoszone w miesiącu</v>
      </c>
      <c r="S24" s="8">
        <v>2</v>
      </c>
      <c r="T24" s="8">
        <v>8</v>
      </c>
      <c r="U24" s="8">
        <v>0</v>
      </c>
      <c r="V24" s="8">
        <v>0</v>
      </c>
      <c r="W24" s="8">
        <v>16</v>
      </c>
      <c r="X24" s="8">
        <v>0</v>
      </c>
      <c r="Y24" s="8">
        <v>2</v>
      </c>
      <c r="Z24" s="8">
        <v>3</v>
      </c>
      <c r="AA24" s="8">
        <v>0</v>
      </c>
      <c r="AB24" s="8">
        <v>2</v>
      </c>
      <c r="AC24" s="8">
        <v>2</v>
      </c>
      <c r="AD24" s="8">
        <v>13</v>
      </c>
      <c r="AE24" s="8">
        <v>1</v>
      </c>
      <c r="AF24" s="8">
        <v>6</v>
      </c>
      <c r="AG24" s="8">
        <v>2</v>
      </c>
    </row>
    <row r="25" spans="1:33" s="6" customFormat="1" ht="30" customHeight="1">
      <c r="A25" s="268"/>
      <c r="B25" s="19" t="s">
        <v>143</v>
      </c>
      <c r="C25" s="10">
        <v>37</v>
      </c>
      <c r="D25" s="8">
        <v>40</v>
      </c>
      <c r="E25" s="11">
        <v>-3</v>
      </c>
      <c r="F25" s="9">
        <v>13</v>
      </c>
      <c r="G25" s="8">
        <v>6</v>
      </c>
      <c r="H25" s="8">
        <v>19</v>
      </c>
      <c r="I25" s="8">
        <v>0</v>
      </c>
      <c r="J25" s="8">
        <v>2</v>
      </c>
      <c r="K25" s="8">
        <v>2</v>
      </c>
      <c r="L25" s="8">
        <v>2</v>
      </c>
      <c r="M25" s="8">
        <v>0</v>
      </c>
      <c r="N25" s="8">
        <v>1</v>
      </c>
      <c r="O25" s="8">
        <v>0</v>
      </c>
      <c r="P25" s="8">
        <v>1</v>
      </c>
      <c r="Q25" s="268"/>
      <c r="R25" s="18" t="str">
        <f t="shared" si="0"/>
        <v xml:space="preserve">   - w tym pracy subsydiowanej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2</v>
      </c>
      <c r="AD25" s="8">
        <v>6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68"/>
      <c r="B26" s="18" t="s">
        <v>144</v>
      </c>
      <c r="C26" s="10">
        <v>6</v>
      </c>
      <c r="D26" s="8">
        <v>20</v>
      </c>
      <c r="E26" s="11">
        <v>-14</v>
      </c>
      <c r="F26" s="9">
        <v>0</v>
      </c>
      <c r="G26" s="8">
        <v>0</v>
      </c>
      <c r="H26" s="8">
        <v>0</v>
      </c>
      <c r="I26" s="8">
        <v>0</v>
      </c>
      <c r="J26" s="8">
        <v>1</v>
      </c>
      <c r="K26" s="8">
        <v>1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8"/>
      <c r="R26" s="18" t="str">
        <f t="shared" si="0"/>
        <v xml:space="preserve">   - w tym z sektora publicznego</v>
      </c>
      <c r="S26" s="8">
        <v>0</v>
      </c>
      <c r="T26" s="8">
        <v>1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2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8"/>
      <c r="B27" s="19" t="s">
        <v>145</v>
      </c>
      <c r="C27" s="10">
        <v>206</v>
      </c>
      <c r="D27" s="8">
        <v>248</v>
      </c>
      <c r="E27" s="11">
        <v>-42</v>
      </c>
      <c r="F27" s="9">
        <v>70</v>
      </c>
      <c r="G27" s="8">
        <v>2</v>
      </c>
      <c r="H27" s="8">
        <v>72</v>
      </c>
      <c r="I27" s="8">
        <v>4</v>
      </c>
      <c r="J27" s="8">
        <v>0</v>
      </c>
      <c r="K27" s="8">
        <v>4</v>
      </c>
      <c r="L27" s="8">
        <v>45</v>
      </c>
      <c r="M27" s="8">
        <v>6</v>
      </c>
      <c r="N27" s="8">
        <v>6</v>
      </c>
      <c r="O27" s="8">
        <v>4</v>
      </c>
      <c r="P27" s="8">
        <v>10</v>
      </c>
      <c r="Q27" s="268"/>
      <c r="R27" s="18" t="str">
        <f t="shared" si="0"/>
        <v>Aktualne w końcu miesiąca</v>
      </c>
      <c r="S27" s="8">
        <v>1</v>
      </c>
      <c r="T27" s="8">
        <v>9</v>
      </c>
      <c r="U27" s="8">
        <v>0</v>
      </c>
      <c r="V27" s="8">
        <v>0</v>
      </c>
      <c r="W27" s="8">
        <v>18</v>
      </c>
      <c r="X27" s="8">
        <v>0</v>
      </c>
      <c r="Y27" s="8">
        <v>2</v>
      </c>
      <c r="Z27" s="8">
        <v>3</v>
      </c>
      <c r="AA27" s="8">
        <v>1</v>
      </c>
      <c r="AB27" s="8">
        <v>0</v>
      </c>
      <c r="AC27" s="8">
        <v>2</v>
      </c>
      <c r="AD27" s="8">
        <v>22</v>
      </c>
      <c r="AE27" s="8">
        <v>0</v>
      </c>
      <c r="AF27" s="8">
        <v>6</v>
      </c>
      <c r="AG27" s="8">
        <v>5</v>
      </c>
    </row>
    <row r="28" spans="1:33" s="6" customFormat="1" ht="30" customHeight="1">
      <c r="A28" s="268"/>
      <c r="B28" s="18" t="s">
        <v>146</v>
      </c>
      <c r="C28" s="10">
        <v>46</v>
      </c>
      <c r="D28" s="8">
        <v>38</v>
      </c>
      <c r="E28" s="11">
        <v>8</v>
      </c>
      <c r="F28" s="9">
        <v>2</v>
      </c>
      <c r="G28" s="8">
        <v>0</v>
      </c>
      <c r="H28" s="8">
        <v>2</v>
      </c>
      <c r="I28" s="8">
        <v>1</v>
      </c>
      <c r="J28" s="8">
        <v>0</v>
      </c>
      <c r="K28" s="8">
        <v>1</v>
      </c>
      <c r="L28" s="8">
        <v>7</v>
      </c>
      <c r="M28" s="8">
        <v>2</v>
      </c>
      <c r="N28" s="8">
        <v>5</v>
      </c>
      <c r="O28" s="8">
        <v>4</v>
      </c>
      <c r="P28" s="8">
        <v>9</v>
      </c>
      <c r="Q28" s="268"/>
      <c r="R28" s="18" t="str">
        <f t="shared" si="0"/>
        <v xml:space="preserve">   - w tym niewykorzystane dłużej niż miesiąc</v>
      </c>
      <c r="S28" s="8">
        <v>0</v>
      </c>
      <c r="T28" s="8">
        <v>2</v>
      </c>
      <c r="U28" s="8">
        <v>0</v>
      </c>
      <c r="V28" s="8">
        <v>0</v>
      </c>
      <c r="W28" s="8">
        <v>4</v>
      </c>
      <c r="X28" s="8">
        <v>0</v>
      </c>
      <c r="Y28" s="8">
        <v>0</v>
      </c>
      <c r="Z28" s="8">
        <v>0</v>
      </c>
      <c r="AA28" s="8">
        <v>1</v>
      </c>
      <c r="AB28" s="8">
        <v>0</v>
      </c>
      <c r="AC28" s="8">
        <v>0</v>
      </c>
      <c r="AD28" s="8">
        <v>15</v>
      </c>
      <c r="AE28" s="8">
        <v>0</v>
      </c>
      <c r="AF28" s="8">
        <v>0</v>
      </c>
      <c r="AG28" s="8">
        <v>3</v>
      </c>
    </row>
    <row r="29" spans="1:33" s="6" customFormat="1" ht="30" customHeight="1">
      <c r="A29" s="268"/>
      <c r="B29" s="19" t="s">
        <v>147</v>
      </c>
      <c r="C29" s="10">
        <v>1117</v>
      </c>
      <c r="D29" s="8">
        <v>855</v>
      </c>
      <c r="E29" s="11">
        <v>262</v>
      </c>
      <c r="F29" s="9">
        <v>506</v>
      </c>
      <c r="G29" s="8">
        <v>43</v>
      </c>
      <c r="H29" s="8">
        <v>549</v>
      </c>
      <c r="I29" s="8">
        <v>7</v>
      </c>
      <c r="J29" s="8">
        <v>11</v>
      </c>
      <c r="K29" s="8">
        <v>18</v>
      </c>
      <c r="L29" s="8">
        <v>142</v>
      </c>
      <c r="M29" s="8">
        <v>42</v>
      </c>
      <c r="N29" s="8">
        <v>37</v>
      </c>
      <c r="O29" s="8">
        <v>42</v>
      </c>
      <c r="P29" s="8">
        <v>79</v>
      </c>
      <c r="Q29" s="268"/>
      <c r="R29" s="18" t="str">
        <f t="shared" si="0"/>
        <v>Zgłoszone od poczatku roku</v>
      </c>
      <c r="S29" s="8">
        <v>13</v>
      </c>
      <c r="T29" s="8">
        <v>29</v>
      </c>
      <c r="U29" s="8">
        <v>5</v>
      </c>
      <c r="V29" s="8">
        <v>15</v>
      </c>
      <c r="W29" s="8">
        <v>78</v>
      </c>
      <c r="X29" s="8">
        <v>2</v>
      </c>
      <c r="Y29" s="8">
        <v>23</v>
      </c>
      <c r="Z29" s="8">
        <v>26</v>
      </c>
      <c r="AA29" s="8">
        <v>7</v>
      </c>
      <c r="AB29" s="8">
        <v>6</v>
      </c>
      <c r="AC29" s="8">
        <v>6</v>
      </c>
      <c r="AD29" s="8">
        <v>47</v>
      </c>
      <c r="AE29" s="8">
        <v>2</v>
      </c>
      <c r="AF29" s="8">
        <v>15</v>
      </c>
      <c r="AG29" s="8">
        <v>13</v>
      </c>
    </row>
    <row r="30" spans="1:33" s="6" customFormat="1" ht="30" customHeight="1">
      <c r="A30" s="268"/>
      <c r="B30" s="18" t="s">
        <v>143</v>
      </c>
      <c r="C30" s="10">
        <v>123</v>
      </c>
      <c r="D30" s="8">
        <v>86</v>
      </c>
      <c r="E30" s="11">
        <v>37</v>
      </c>
      <c r="F30" s="9">
        <v>31</v>
      </c>
      <c r="G30" s="8">
        <v>14</v>
      </c>
      <c r="H30" s="8">
        <v>45</v>
      </c>
      <c r="I30" s="8">
        <v>1</v>
      </c>
      <c r="J30" s="8">
        <v>2</v>
      </c>
      <c r="K30" s="8">
        <v>3</v>
      </c>
      <c r="L30" s="8">
        <v>10</v>
      </c>
      <c r="M30" s="8">
        <v>11</v>
      </c>
      <c r="N30" s="8">
        <v>6</v>
      </c>
      <c r="O30" s="8">
        <v>2</v>
      </c>
      <c r="P30" s="8">
        <v>8</v>
      </c>
      <c r="Q30" s="268"/>
      <c r="R30" s="18" t="str">
        <f t="shared" si="0"/>
        <v xml:space="preserve">   - w tym pracy subsydiowanej</v>
      </c>
      <c r="S30" s="8">
        <v>1</v>
      </c>
      <c r="T30" s="8">
        <v>4</v>
      </c>
      <c r="U30" s="8">
        <v>1</v>
      </c>
      <c r="V30" s="8">
        <v>1</v>
      </c>
      <c r="W30" s="8">
        <v>5</v>
      </c>
      <c r="X30" s="8">
        <v>2</v>
      </c>
      <c r="Y30" s="8">
        <v>5</v>
      </c>
      <c r="Z30" s="8">
        <v>7</v>
      </c>
      <c r="AA30" s="8">
        <v>6</v>
      </c>
      <c r="AB30" s="8">
        <v>1</v>
      </c>
      <c r="AC30" s="8">
        <v>3</v>
      </c>
      <c r="AD30" s="8">
        <v>7</v>
      </c>
      <c r="AE30" s="8">
        <v>2</v>
      </c>
      <c r="AF30" s="8">
        <v>1</v>
      </c>
      <c r="AG30" s="8">
        <v>0</v>
      </c>
    </row>
    <row r="31" spans="1:33" s="6" customFormat="1" ht="30" customHeight="1">
      <c r="A31" s="268"/>
      <c r="B31" s="19" t="s">
        <v>144</v>
      </c>
      <c r="C31" s="10">
        <v>42</v>
      </c>
      <c r="D31" s="8">
        <v>36</v>
      </c>
      <c r="E31" s="11">
        <v>6</v>
      </c>
      <c r="F31" s="9">
        <v>5</v>
      </c>
      <c r="G31" s="8">
        <v>1</v>
      </c>
      <c r="H31" s="8">
        <v>6</v>
      </c>
      <c r="I31" s="8">
        <v>0</v>
      </c>
      <c r="J31" s="8">
        <v>1</v>
      </c>
      <c r="K31" s="8">
        <v>1</v>
      </c>
      <c r="L31" s="8">
        <v>1</v>
      </c>
      <c r="M31" s="8">
        <v>6</v>
      </c>
      <c r="N31" s="8">
        <v>0</v>
      </c>
      <c r="O31" s="8">
        <v>0</v>
      </c>
      <c r="P31" s="8">
        <v>0</v>
      </c>
      <c r="Q31" s="268"/>
      <c r="R31" s="18" t="str">
        <f t="shared" si="0"/>
        <v xml:space="preserve">   - w tym z sektora publicznego</v>
      </c>
      <c r="S31" s="8">
        <v>1</v>
      </c>
      <c r="T31" s="8">
        <v>6</v>
      </c>
      <c r="U31" s="8">
        <v>1</v>
      </c>
      <c r="V31" s="8">
        <v>1</v>
      </c>
      <c r="W31" s="8">
        <v>2</v>
      </c>
      <c r="X31" s="8">
        <v>0</v>
      </c>
      <c r="Y31" s="8">
        <v>3</v>
      </c>
      <c r="Z31" s="8">
        <v>4</v>
      </c>
      <c r="AA31" s="8">
        <v>6</v>
      </c>
      <c r="AB31" s="8">
        <v>0</v>
      </c>
      <c r="AC31" s="8">
        <v>2</v>
      </c>
      <c r="AD31" s="8">
        <v>2</v>
      </c>
      <c r="AE31" s="8">
        <v>0</v>
      </c>
      <c r="AF31" s="8">
        <v>0</v>
      </c>
      <c r="AG31" s="8">
        <v>0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9"/>
  <sheetViews>
    <sheetView zoomScale="80" zoomScaleNormal="80" workbookViewId="0">
      <selection activeCell="AJ10" sqref="AJ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585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6. BILANS BEZROBOTNYCH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81</v>
      </c>
      <c r="C6" s="10">
        <v>111192</v>
      </c>
      <c r="D6" s="8">
        <v>114749</v>
      </c>
      <c r="E6" s="11">
        <v>-3557</v>
      </c>
      <c r="F6" s="9">
        <v>9273</v>
      </c>
      <c r="G6" s="8">
        <v>3577</v>
      </c>
      <c r="H6" s="8">
        <v>12850</v>
      </c>
      <c r="I6" s="8">
        <v>5227</v>
      </c>
      <c r="J6" s="8">
        <v>2461</v>
      </c>
      <c r="K6" s="8">
        <v>7688</v>
      </c>
      <c r="L6" s="8">
        <v>6377</v>
      </c>
      <c r="M6" s="8">
        <v>5691</v>
      </c>
      <c r="N6" s="8">
        <v>8431</v>
      </c>
      <c r="O6" s="8">
        <v>7714</v>
      </c>
      <c r="P6" s="8">
        <v>16145</v>
      </c>
      <c r="Q6" s="48" t="str">
        <f>A6</f>
        <v>1.</v>
      </c>
      <c r="R6" s="18" t="str">
        <f>B6</f>
        <v>Bezrobotni według stanu w końcu miesiąca poprzedniego</v>
      </c>
      <c r="S6" s="8">
        <v>3909</v>
      </c>
      <c r="T6" s="8">
        <v>3740</v>
      </c>
      <c r="U6" s="8">
        <v>3138</v>
      </c>
      <c r="V6" s="8">
        <v>2979</v>
      </c>
      <c r="W6" s="8">
        <v>11725</v>
      </c>
      <c r="X6" s="8">
        <v>5154</v>
      </c>
      <c r="Y6" s="8">
        <v>2850</v>
      </c>
      <c r="Z6" s="8">
        <v>5408</v>
      </c>
      <c r="AA6" s="8">
        <v>3504</v>
      </c>
      <c r="AB6" s="8">
        <v>2694</v>
      </c>
      <c r="AC6" s="8">
        <v>2714</v>
      </c>
      <c r="AD6" s="8">
        <v>4439</v>
      </c>
      <c r="AE6" s="8">
        <v>3134</v>
      </c>
      <c r="AF6" s="8">
        <v>2492</v>
      </c>
      <c r="AG6" s="8">
        <v>4561</v>
      </c>
    </row>
    <row r="7" spans="1:33" s="15" customFormat="1" ht="30" customHeight="1">
      <c r="A7" s="167" t="s">
        <v>17</v>
      </c>
      <c r="B7" s="38" t="s">
        <v>82</v>
      </c>
      <c r="C7" s="39">
        <v>12667</v>
      </c>
      <c r="D7" s="40">
        <v>13349</v>
      </c>
      <c r="E7" s="41">
        <v>-682</v>
      </c>
      <c r="F7" s="42">
        <v>1229</v>
      </c>
      <c r="G7" s="40">
        <v>500</v>
      </c>
      <c r="H7" s="40">
        <v>1729</v>
      </c>
      <c r="I7" s="40">
        <v>847</v>
      </c>
      <c r="J7" s="40">
        <v>509</v>
      </c>
      <c r="K7" s="40">
        <v>1356</v>
      </c>
      <c r="L7" s="40">
        <v>956</v>
      </c>
      <c r="M7" s="40">
        <v>839</v>
      </c>
      <c r="N7" s="40">
        <v>695</v>
      </c>
      <c r="O7" s="40">
        <v>526</v>
      </c>
      <c r="P7" s="40">
        <v>1221</v>
      </c>
      <c r="Q7" s="168" t="str">
        <f>A7</f>
        <v>2.</v>
      </c>
      <c r="R7" s="38" t="str">
        <f t="shared" ref="R7:R31" si="0">B7</f>
        <v>Bezrobotni zarejestrowani w miesiącu</v>
      </c>
      <c r="S7" s="40">
        <v>514</v>
      </c>
      <c r="T7" s="40">
        <v>353</v>
      </c>
      <c r="U7" s="40">
        <v>321</v>
      </c>
      <c r="V7" s="40">
        <v>273</v>
      </c>
      <c r="W7" s="40">
        <v>1202</v>
      </c>
      <c r="X7" s="40">
        <v>790</v>
      </c>
      <c r="Y7" s="40">
        <v>282</v>
      </c>
      <c r="Z7" s="40">
        <v>538</v>
      </c>
      <c r="AA7" s="40">
        <v>254</v>
      </c>
      <c r="AB7" s="40">
        <v>296</v>
      </c>
      <c r="AC7" s="40">
        <v>286</v>
      </c>
      <c r="AD7" s="40">
        <v>480</v>
      </c>
      <c r="AE7" s="40">
        <v>262</v>
      </c>
      <c r="AF7" s="40">
        <v>189</v>
      </c>
      <c r="AG7" s="40">
        <v>526</v>
      </c>
    </row>
    <row r="8" spans="1:33" s="6" customFormat="1" ht="30" customHeight="1">
      <c r="A8" s="30"/>
      <c r="B8" s="18" t="s">
        <v>83</v>
      </c>
      <c r="C8" s="10">
        <v>1299</v>
      </c>
      <c r="D8" s="8">
        <v>1377</v>
      </c>
      <c r="E8" s="11">
        <v>-78</v>
      </c>
      <c r="F8" s="9">
        <v>229</v>
      </c>
      <c r="G8" s="8">
        <v>78</v>
      </c>
      <c r="H8" s="8">
        <v>307</v>
      </c>
      <c r="I8" s="8">
        <v>44</v>
      </c>
      <c r="J8" s="8">
        <v>20</v>
      </c>
      <c r="K8" s="8">
        <v>64</v>
      </c>
      <c r="L8" s="8">
        <v>135</v>
      </c>
      <c r="M8" s="8">
        <v>98</v>
      </c>
      <c r="N8" s="8">
        <v>65</v>
      </c>
      <c r="O8" s="8">
        <v>47</v>
      </c>
      <c r="P8" s="8">
        <v>112</v>
      </c>
      <c r="Q8" s="30"/>
      <c r="R8" s="18" t="str">
        <f t="shared" si="0"/>
        <v>po raz pierwszy</v>
      </c>
      <c r="S8" s="8">
        <v>34</v>
      </c>
      <c r="T8" s="8">
        <v>53</v>
      </c>
      <c r="U8" s="8">
        <v>20</v>
      </c>
      <c r="V8" s="8">
        <v>20</v>
      </c>
      <c r="W8" s="8">
        <v>116</v>
      </c>
      <c r="X8" s="8">
        <v>33</v>
      </c>
      <c r="Y8" s="8">
        <v>21</v>
      </c>
      <c r="Z8" s="8">
        <v>53</v>
      </c>
      <c r="AA8" s="8">
        <v>28</v>
      </c>
      <c r="AB8" s="8">
        <v>23</v>
      </c>
      <c r="AC8" s="8">
        <v>28</v>
      </c>
      <c r="AD8" s="8">
        <v>68</v>
      </c>
      <c r="AE8" s="8">
        <v>24</v>
      </c>
      <c r="AF8" s="8">
        <v>18</v>
      </c>
      <c r="AG8" s="8">
        <v>44</v>
      </c>
    </row>
    <row r="9" spans="1:33" s="157" customFormat="1" ht="30" customHeight="1">
      <c r="A9" s="166"/>
      <c r="B9" s="156" t="s">
        <v>84</v>
      </c>
      <c r="C9" s="10">
        <v>11368</v>
      </c>
      <c r="D9" s="8">
        <v>11972</v>
      </c>
      <c r="E9" s="11">
        <v>-604</v>
      </c>
      <c r="F9" s="9">
        <v>1000</v>
      </c>
      <c r="G9" s="8">
        <v>422</v>
      </c>
      <c r="H9" s="8">
        <v>1422</v>
      </c>
      <c r="I9" s="8">
        <v>803</v>
      </c>
      <c r="J9" s="8">
        <v>489</v>
      </c>
      <c r="K9" s="8">
        <v>1292</v>
      </c>
      <c r="L9" s="8">
        <v>821</v>
      </c>
      <c r="M9" s="8">
        <v>741</v>
      </c>
      <c r="N9" s="8">
        <v>630</v>
      </c>
      <c r="O9" s="8">
        <v>479</v>
      </c>
      <c r="P9" s="8">
        <v>1109</v>
      </c>
      <c r="Q9" s="166"/>
      <c r="R9" s="156" t="str">
        <f t="shared" si="0"/>
        <v>po raz kolejny</v>
      </c>
      <c r="S9" s="8">
        <v>480</v>
      </c>
      <c r="T9" s="8">
        <v>300</v>
      </c>
      <c r="U9" s="8">
        <v>301</v>
      </c>
      <c r="V9" s="8">
        <v>253</v>
      </c>
      <c r="W9" s="8">
        <v>1086</v>
      </c>
      <c r="X9" s="8">
        <v>757</v>
      </c>
      <c r="Y9" s="8">
        <v>261</v>
      </c>
      <c r="Z9" s="8">
        <v>485</v>
      </c>
      <c r="AA9" s="8">
        <v>226</v>
      </c>
      <c r="AB9" s="8">
        <v>273</v>
      </c>
      <c r="AC9" s="8">
        <v>258</v>
      </c>
      <c r="AD9" s="8">
        <v>412</v>
      </c>
      <c r="AE9" s="8">
        <v>238</v>
      </c>
      <c r="AF9" s="8">
        <v>171</v>
      </c>
      <c r="AG9" s="8">
        <v>482</v>
      </c>
    </row>
    <row r="10" spans="1:33" s="157" customFormat="1" ht="30" customHeight="1">
      <c r="A10" s="166"/>
      <c r="B10" s="156" t="s">
        <v>85</v>
      </c>
      <c r="C10" s="10">
        <v>15</v>
      </c>
      <c r="D10" s="8">
        <v>16</v>
      </c>
      <c r="E10" s="11">
        <v>-1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166"/>
      <c r="R10" s="156" t="str">
        <f t="shared" si="0"/>
        <v>po pracach interwencyjnych</v>
      </c>
      <c r="S10" s="8">
        <v>0</v>
      </c>
      <c r="T10" s="8">
        <v>0</v>
      </c>
      <c r="U10" s="8">
        <v>2</v>
      </c>
      <c r="V10" s="8">
        <v>0</v>
      </c>
      <c r="W10" s="8">
        <v>4</v>
      </c>
      <c r="X10" s="8">
        <v>1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89</v>
      </c>
      <c r="D11" s="8">
        <v>147</v>
      </c>
      <c r="E11" s="11">
        <v>-58</v>
      </c>
      <c r="F11" s="9">
        <v>4</v>
      </c>
      <c r="G11" s="8">
        <v>19</v>
      </c>
      <c r="H11" s="8">
        <v>23</v>
      </c>
      <c r="I11" s="8">
        <v>36</v>
      </c>
      <c r="J11" s="8">
        <v>6</v>
      </c>
      <c r="K11" s="8">
        <v>42</v>
      </c>
      <c r="L11" s="8">
        <v>0</v>
      </c>
      <c r="M11" s="8">
        <v>5</v>
      </c>
      <c r="N11" s="8">
        <v>0</v>
      </c>
      <c r="O11" s="8">
        <v>0</v>
      </c>
      <c r="P11" s="8">
        <v>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9</v>
      </c>
      <c r="X11" s="8">
        <v>0</v>
      </c>
      <c r="Y11" s="8">
        <v>0</v>
      </c>
      <c r="Z11" s="8">
        <v>1</v>
      </c>
      <c r="AA11" s="8">
        <v>1</v>
      </c>
      <c r="AB11" s="8">
        <v>1</v>
      </c>
      <c r="AC11" s="8">
        <v>6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986</v>
      </c>
      <c r="D12" s="8">
        <v>1716</v>
      </c>
      <c r="E12" s="11">
        <v>-730</v>
      </c>
      <c r="F12" s="9">
        <v>38</v>
      </c>
      <c r="G12" s="8">
        <v>17</v>
      </c>
      <c r="H12" s="8">
        <v>55</v>
      </c>
      <c r="I12" s="8">
        <v>44</v>
      </c>
      <c r="J12" s="8">
        <v>44</v>
      </c>
      <c r="K12" s="8">
        <v>88</v>
      </c>
      <c r="L12" s="8">
        <v>94</v>
      </c>
      <c r="M12" s="8">
        <v>110</v>
      </c>
      <c r="N12" s="8">
        <v>22</v>
      </c>
      <c r="O12" s="8">
        <v>20</v>
      </c>
      <c r="P12" s="8">
        <v>42</v>
      </c>
      <c r="Q12" s="30"/>
      <c r="R12" s="18" t="str">
        <f t="shared" si="0"/>
        <v>po stażu</v>
      </c>
      <c r="S12" s="8">
        <v>17</v>
      </c>
      <c r="T12" s="8">
        <v>11</v>
      </c>
      <c r="U12" s="8">
        <v>2</v>
      </c>
      <c r="V12" s="8">
        <v>24</v>
      </c>
      <c r="W12" s="8">
        <v>55</v>
      </c>
      <c r="X12" s="8">
        <v>176</v>
      </c>
      <c r="Y12" s="8">
        <v>52</v>
      </c>
      <c r="Z12" s="8">
        <v>23</v>
      </c>
      <c r="AA12" s="8">
        <v>55</v>
      </c>
      <c r="AB12" s="8">
        <v>66</v>
      </c>
      <c r="AC12" s="8">
        <v>7</v>
      </c>
      <c r="AD12" s="8">
        <v>3</v>
      </c>
      <c r="AE12" s="8">
        <v>12</v>
      </c>
      <c r="AF12" s="8">
        <v>12</v>
      </c>
      <c r="AG12" s="8">
        <v>82</v>
      </c>
    </row>
    <row r="13" spans="1:33" s="6" customFormat="1" ht="30" customHeight="1">
      <c r="A13" s="30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553</v>
      </c>
      <c r="D14" s="8">
        <v>326</v>
      </c>
      <c r="E14" s="11">
        <v>227</v>
      </c>
      <c r="F14" s="9">
        <v>43</v>
      </c>
      <c r="G14" s="8">
        <v>12</v>
      </c>
      <c r="H14" s="8">
        <v>55</v>
      </c>
      <c r="I14" s="8">
        <v>54</v>
      </c>
      <c r="J14" s="8">
        <v>53</v>
      </c>
      <c r="K14" s="8">
        <v>107</v>
      </c>
      <c r="L14" s="8">
        <v>91</v>
      </c>
      <c r="M14" s="8">
        <v>208</v>
      </c>
      <c r="N14" s="8">
        <v>22</v>
      </c>
      <c r="O14" s="8">
        <v>19</v>
      </c>
      <c r="P14" s="8">
        <v>41</v>
      </c>
      <c r="Q14" s="30"/>
      <c r="R14" s="18" t="str">
        <f t="shared" si="0"/>
        <v>po szkoleniu</v>
      </c>
      <c r="S14" s="8">
        <v>2</v>
      </c>
      <c r="T14" s="8">
        <v>1</v>
      </c>
      <c r="U14" s="8">
        <v>0</v>
      </c>
      <c r="V14" s="8">
        <v>1</v>
      </c>
      <c r="W14" s="8">
        <v>1</v>
      </c>
      <c r="X14" s="8">
        <v>3</v>
      </c>
      <c r="Y14" s="8">
        <v>3</v>
      </c>
      <c r="Z14" s="8">
        <v>11</v>
      </c>
      <c r="AA14" s="8">
        <v>1</v>
      </c>
      <c r="AB14" s="8">
        <v>2</v>
      </c>
      <c r="AC14" s="8">
        <v>4</v>
      </c>
      <c r="AD14" s="8">
        <v>3</v>
      </c>
      <c r="AE14" s="8">
        <v>5</v>
      </c>
      <c r="AF14" s="8">
        <v>11</v>
      </c>
      <c r="AG14" s="8">
        <v>3</v>
      </c>
    </row>
    <row r="15" spans="1:33" s="6" customFormat="1" ht="30" customHeight="1">
      <c r="A15" s="31"/>
      <c r="B15" s="18" t="s">
        <v>90</v>
      </c>
      <c r="C15" s="10">
        <v>101</v>
      </c>
      <c r="D15" s="8">
        <v>54</v>
      </c>
      <c r="E15" s="11">
        <v>47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19</v>
      </c>
      <c r="M15" s="8">
        <v>2</v>
      </c>
      <c r="N15" s="8">
        <v>1</v>
      </c>
      <c r="O15" s="8">
        <v>15</v>
      </c>
      <c r="P15" s="8">
        <v>16</v>
      </c>
      <c r="Q15" s="31"/>
      <c r="R15" s="18" t="str">
        <f t="shared" si="0"/>
        <v>po pracach społecznie użytecznych</v>
      </c>
      <c r="S15" s="8">
        <v>1</v>
      </c>
      <c r="T15" s="8">
        <v>1</v>
      </c>
      <c r="U15" s="8">
        <v>0</v>
      </c>
      <c r="V15" s="8">
        <v>7</v>
      </c>
      <c r="W15" s="8">
        <v>1</v>
      </c>
      <c r="X15" s="8">
        <v>22</v>
      </c>
      <c r="Y15" s="8">
        <v>2</v>
      </c>
      <c r="Z15" s="8">
        <v>15</v>
      </c>
      <c r="AA15" s="8">
        <v>1</v>
      </c>
      <c r="AB15" s="8">
        <v>4</v>
      </c>
      <c r="AC15" s="8">
        <v>2</v>
      </c>
      <c r="AD15" s="8">
        <v>0</v>
      </c>
      <c r="AE15" s="8">
        <v>1</v>
      </c>
      <c r="AF15" s="8">
        <v>1</v>
      </c>
      <c r="AG15" s="8">
        <v>0</v>
      </c>
    </row>
    <row r="16" spans="1:33" s="15" customFormat="1" ht="30" customHeight="1">
      <c r="A16" s="167" t="s">
        <v>19</v>
      </c>
      <c r="B16" s="38" t="s">
        <v>91</v>
      </c>
      <c r="C16" s="39">
        <v>17646</v>
      </c>
      <c r="D16" s="40">
        <v>16906</v>
      </c>
      <c r="E16" s="41">
        <v>740</v>
      </c>
      <c r="F16" s="42">
        <v>1560</v>
      </c>
      <c r="G16" s="40">
        <v>620</v>
      </c>
      <c r="H16" s="40">
        <v>2180</v>
      </c>
      <c r="I16" s="40">
        <v>981</v>
      </c>
      <c r="J16" s="40">
        <v>504</v>
      </c>
      <c r="K16" s="40">
        <v>1485</v>
      </c>
      <c r="L16" s="40">
        <v>1180</v>
      </c>
      <c r="M16" s="40">
        <v>1225</v>
      </c>
      <c r="N16" s="40">
        <v>1014</v>
      </c>
      <c r="O16" s="40">
        <v>843</v>
      </c>
      <c r="P16" s="40">
        <v>1857</v>
      </c>
      <c r="Q16" s="167" t="str">
        <f>A16</f>
        <v>3.</v>
      </c>
      <c r="R16" s="38" t="str">
        <f t="shared" si="0"/>
        <v>Osoby wyłączone z ewidencji bezrobotnych w miesiącu</v>
      </c>
      <c r="S16" s="40">
        <v>612</v>
      </c>
      <c r="T16" s="40">
        <v>667</v>
      </c>
      <c r="U16" s="40">
        <v>472</v>
      </c>
      <c r="V16" s="40">
        <v>523</v>
      </c>
      <c r="W16" s="40">
        <v>1494</v>
      </c>
      <c r="X16" s="40">
        <v>859</v>
      </c>
      <c r="Y16" s="40">
        <v>513</v>
      </c>
      <c r="Z16" s="40">
        <v>935</v>
      </c>
      <c r="AA16" s="40">
        <v>428</v>
      </c>
      <c r="AB16" s="40">
        <v>501</v>
      </c>
      <c r="AC16" s="40">
        <v>503</v>
      </c>
      <c r="AD16" s="40">
        <v>716</v>
      </c>
      <c r="AE16" s="40">
        <v>408</v>
      </c>
      <c r="AF16" s="40">
        <v>322</v>
      </c>
      <c r="AG16" s="40">
        <v>766</v>
      </c>
    </row>
    <row r="17" spans="1:33" s="6" customFormat="1" ht="30" customHeight="1">
      <c r="A17" s="30" t="s">
        <v>103</v>
      </c>
      <c r="B17" s="18" t="s">
        <v>101</v>
      </c>
      <c r="C17" s="10">
        <v>9083</v>
      </c>
      <c r="D17" s="8">
        <v>8426</v>
      </c>
      <c r="E17" s="11">
        <v>657</v>
      </c>
      <c r="F17" s="9">
        <v>739</v>
      </c>
      <c r="G17" s="8">
        <v>283</v>
      </c>
      <c r="H17" s="8">
        <v>1022</v>
      </c>
      <c r="I17" s="8">
        <v>545</v>
      </c>
      <c r="J17" s="8">
        <v>260</v>
      </c>
      <c r="K17" s="8">
        <v>805</v>
      </c>
      <c r="L17" s="8">
        <v>561</v>
      </c>
      <c r="M17" s="8">
        <v>542</v>
      </c>
      <c r="N17" s="8">
        <v>515</v>
      </c>
      <c r="O17" s="8">
        <v>466</v>
      </c>
      <c r="P17" s="8">
        <v>981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317</v>
      </c>
      <c r="T17" s="8">
        <v>311</v>
      </c>
      <c r="U17" s="8">
        <v>274</v>
      </c>
      <c r="V17" s="8">
        <v>252</v>
      </c>
      <c r="W17" s="8">
        <v>698</v>
      </c>
      <c r="X17" s="8">
        <v>403</v>
      </c>
      <c r="Y17" s="8">
        <v>306</v>
      </c>
      <c r="Z17" s="8">
        <v>438</v>
      </c>
      <c r="AA17" s="8">
        <v>242</v>
      </c>
      <c r="AB17" s="8">
        <v>314</v>
      </c>
      <c r="AC17" s="8">
        <v>330</v>
      </c>
      <c r="AD17" s="8">
        <v>344</v>
      </c>
      <c r="AE17" s="8">
        <v>272</v>
      </c>
      <c r="AF17" s="8">
        <v>223</v>
      </c>
      <c r="AG17" s="8">
        <v>448</v>
      </c>
    </row>
    <row r="18" spans="1:33" s="6" customFormat="1" ht="30" customHeight="1">
      <c r="A18" s="30"/>
      <c r="B18" s="18" t="s">
        <v>114</v>
      </c>
      <c r="C18" s="10">
        <v>6779</v>
      </c>
      <c r="D18" s="8">
        <v>6373</v>
      </c>
      <c r="E18" s="11">
        <v>406</v>
      </c>
      <c r="F18" s="9">
        <v>597</v>
      </c>
      <c r="G18" s="8">
        <v>188</v>
      </c>
      <c r="H18" s="8">
        <v>785</v>
      </c>
      <c r="I18" s="8">
        <v>416</v>
      </c>
      <c r="J18" s="8">
        <v>215</v>
      </c>
      <c r="K18" s="8">
        <v>631</v>
      </c>
      <c r="L18" s="8">
        <v>478</v>
      </c>
      <c r="M18" s="8">
        <v>431</v>
      </c>
      <c r="N18" s="8">
        <v>383</v>
      </c>
      <c r="O18" s="8">
        <v>325</v>
      </c>
      <c r="P18" s="8">
        <v>708</v>
      </c>
      <c r="Q18" s="30"/>
      <c r="R18" s="18" t="str">
        <f t="shared" si="0"/>
        <v>praca niesubsydiowana</v>
      </c>
      <c r="S18" s="8">
        <v>236</v>
      </c>
      <c r="T18" s="8">
        <v>245</v>
      </c>
      <c r="U18" s="8">
        <v>169</v>
      </c>
      <c r="V18" s="8">
        <v>199</v>
      </c>
      <c r="W18" s="8">
        <v>490</v>
      </c>
      <c r="X18" s="8">
        <v>314</v>
      </c>
      <c r="Y18" s="8">
        <v>222</v>
      </c>
      <c r="Z18" s="8">
        <v>329</v>
      </c>
      <c r="AA18" s="8">
        <v>173</v>
      </c>
      <c r="AB18" s="8">
        <v>236</v>
      </c>
      <c r="AC18" s="8">
        <v>235</v>
      </c>
      <c r="AD18" s="8">
        <v>243</v>
      </c>
      <c r="AE18" s="8">
        <v>174</v>
      </c>
      <c r="AF18" s="8">
        <v>164</v>
      </c>
      <c r="AG18" s="8">
        <v>317</v>
      </c>
    </row>
    <row r="19" spans="1:33" s="6" customFormat="1" ht="30" customHeight="1">
      <c r="A19" s="30"/>
      <c r="B19" s="18" t="s">
        <v>115</v>
      </c>
      <c r="C19" s="10">
        <v>2304</v>
      </c>
      <c r="D19" s="8">
        <v>2053</v>
      </c>
      <c r="E19" s="11">
        <v>251</v>
      </c>
      <c r="F19" s="9">
        <v>142</v>
      </c>
      <c r="G19" s="8">
        <v>95</v>
      </c>
      <c r="H19" s="8">
        <v>237</v>
      </c>
      <c r="I19" s="8">
        <v>129</v>
      </c>
      <c r="J19" s="8">
        <v>45</v>
      </c>
      <c r="K19" s="8">
        <v>174</v>
      </c>
      <c r="L19" s="8">
        <v>83</v>
      </c>
      <c r="M19" s="8">
        <v>111</v>
      </c>
      <c r="N19" s="8">
        <v>132</v>
      </c>
      <c r="O19" s="8">
        <v>141</v>
      </c>
      <c r="P19" s="8">
        <v>273</v>
      </c>
      <c r="Q19" s="30"/>
      <c r="R19" s="18" t="str">
        <f t="shared" si="0"/>
        <v>praca subsydiowana</v>
      </c>
      <c r="S19" s="8">
        <v>81</v>
      </c>
      <c r="T19" s="8">
        <v>66</v>
      </c>
      <c r="U19" s="8">
        <v>105</v>
      </c>
      <c r="V19" s="8">
        <v>53</v>
      </c>
      <c r="W19" s="8">
        <v>208</v>
      </c>
      <c r="X19" s="8">
        <v>89</v>
      </c>
      <c r="Y19" s="8">
        <v>84</v>
      </c>
      <c r="Z19" s="8">
        <v>109</v>
      </c>
      <c r="AA19" s="8">
        <v>69</v>
      </c>
      <c r="AB19" s="8">
        <v>78</v>
      </c>
      <c r="AC19" s="8">
        <v>95</v>
      </c>
      <c r="AD19" s="8">
        <v>101</v>
      </c>
      <c r="AE19" s="8">
        <v>98</v>
      </c>
      <c r="AF19" s="8">
        <v>59</v>
      </c>
      <c r="AG19" s="8">
        <v>131</v>
      </c>
    </row>
    <row r="20" spans="1:33" s="6" customFormat="1" ht="30" customHeight="1">
      <c r="A20" s="30" t="s">
        <v>104</v>
      </c>
      <c r="B20" s="18" t="s">
        <v>102</v>
      </c>
      <c r="C20" s="10">
        <v>3339</v>
      </c>
      <c r="D20" s="8">
        <v>3250</v>
      </c>
      <c r="E20" s="11">
        <v>89</v>
      </c>
      <c r="F20" s="9">
        <v>199</v>
      </c>
      <c r="G20" s="8">
        <v>92</v>
      </c>
      <c r="H20" s="8">
        <v>291</v>
      </c>
      <c r="I20" s="8">
        <v>166</v>
      </c>
      <c r="J20" s="8">
        <v>121</v>
      </c>
      <c r="K20" s="8">
        <v>287</v>
      </c>
      <c r="L20" s="8">
        <v>234</v>
      </c>
      <c r="M20" s="8">
        <v>391</v>
      </c>
      <c r="N20" s="8">
        <v>137</v>
      </c>
      <c r="O20" s="8">
        <v>175</v>
      </c>
      <c r="P20" s="8">
        <v>312</v>
      </c>
      <c r="Q20" s="30" t="str">
        <f t="shared" si="1"/>
        <v>3b.</v>
      </c>
      <c r="R20" s="18" t="str">
        <f t="shared" si="0"/>
        <v>rozpoczęcie innych form aktywizacji*</v>
      </c>
      <c r="S20" s="8">
        <v>112</v>
      </c>
      <c r="T20" s="8">
        <v>146</v>
      </c>
      <c r="U20" s="8">
        <v>65</v>
      </c>
      <c r="V20" s="8">
        <v>101</v>
      </c>
      <c r="W20" s="8">
        <v>291</v>
      </c>
      <c r="X20" s="8">
        <v>188</v>
      </c>
      <c r="Y20" s="8">
        <v>103</v>
      </c>
      <c r="Z20" s="8">
        <v>294</v>
      </c>
      <c r="AA20" s="8">
        <v>101</v>
      </c>
      <c r="AB20" s="8">
        <v>79</v>
      </c>
      <c r="AC20" s="8">
        <v>72</v>
      </c>
      <c r="AD20" s="8">
        <v>96</v>
      </c>
      <c r="AE20" s="8">
        <v>41</v>
      </c>
      <c r="AF20" s="8">
        <v>29</v>
      </c>
      <c r="AG20" s="8">
        <v>106</v>
      </c>
    </row>
    <row r="21" spans="1:33" s="6" customFormat="1" ht="56.25">
      <c r="A21" s="30" t="s">
        <v>105</v>
      </c>
      <c r="B21" s="18" t="s">
        <v>438</v>
      </c>
      <c r="C21" s="10">
        <v>675</v>
      </c>
      <c r="D21" s="8">
        <v>591</v>
      </c>
      <c r="E21" s="11">
        <v>84</v>
      </c>
      <c r="F21" s="9">
        <v>62</v>
      </c>
      <c r="G21" s="8">
        <v>46</v>
      </c>
      <c r="H21" s="8">
        <v>108</v>
      </c>
      <c r="I21" s="8">
        <v>37</v>
      </c>
      <c r="J21" s="8">
        <v>10</v>
      </c>
      <c r="K21" s="8">
        <v>47</v>
      </c>
      <c r="L21" s="8">
        <v>9</v>
      </c>
      <c r="M21" s="8">
        <v>14</v>
      </c>
      <c r="N21" s="8">
        <v>154</v>
      </c>
      <c r="O21" s="8">
        <v>43</v>
      </c>
      <c r="P21" s="8">
        <v>197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17</v>
      </c>
      <c r="T21" s="8">
        <v>49</v>
      </c>
      <c r="U21" s="8">
        <v>28</v>
      </c>
      <c r="V21" s="8">
        <v>34</v>
      </c>
      <c r="W21" s="8">
        <v>0</v>
      </c>
      <c r="X21" s="8">
        <v>67</v>
      </c>
      <c r="Y21" s="8">
        <v>17</v>
      </c>
      <c r="Z21" s="8">
        <v>1</v>
      </c>
      <c r="AA21" s="8">
        <v>6</v>
      </c>
      <c r="AB21" s="8">
        <v>11</v>
      </c>
      <c r="AC21" s="8">
        <v>6</v>
      </c>
      <c r="AD21" s="8">
        <v>11</v>
      </c>
      <c r="AE21" s="8">
        <v>5</v>
      </c>
      <c r="AF21" s="8">
        <v>4</v>
      </c>
      <c r="AG21" s="8">
        <v>44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2521</v>
      </c>
      <c r="D23" s="8">
        <v>2481</v>
      </c>
      <c r="E23" s="11">
        <v>40</v>
      </c>
      <c r="F23" s="9">
        <v>390</v>
      </c>
      <c r="G23" s="8">
        <v>137</v>
      </c>
      <c r="H23" s="8">
        <v>527</v>
      </c>
      <c r="I23" s="8">
        <v>92</v>
      </c>
      <c r="J23" s="8">
        <v>37</v>
      </c>
      <c r="K23" s="8">
        <v>129</v>
      </c>
      <c r="L23" s="8">
        <v>226</v>
      </c>
      <c r="M23" s="8">
        <v>127</v>
      </c>
      <c r="N23" s="8">
        <v>105</v>
      </c>
      <c r="O23" s="8">
        <v>76</v>
      </c>
      <c r="P23" s="8">
        <v>181</v>
      </c>
      <c r="Q23" s="30" t="str">
        <f t="shared" si="1"/>
        <v>3e.</v>
      </c>
      <c r="R23" s="18" t="str">
        <f t="shared" si="0"/>
        <v>niepotwierdzenie gotowości do pracy</v>
      </c>
      <c r="S23" s="8">
        <v>84</v>
      </c>
      <c r="T23" s="8">
        <v>105</v>
      </c>
      <c r="U23" s="8">
        <v>59</v>
      </c>
      <c r="V23" s="8">
        <v>77</v>
      </c>
      <c r="W23" s="8">
        <v>333</v>
      </c>
      <c r="X23" s="8">
        <v>101</v>
      </c>
      <c r="Y23" s="8">
        <v>34</v>
      </c>
      <c r="Z23" s="8">
        <v>108</v>
      </c>
      <c r="AA23" s="8">
        <v>26</v>
      </c>
      <c r="AB23" s="8">
        <v>46</v>
      </c>
      <c r="AC23" s="8">
        <v>47</v>
      </c>
      <c r="AD23" s="8">
        <v>137</v>
      </c>
      <c r="AE23" s="8">
        <v>35</v>
      </c>
      <c r="AF23" s="8">
        <v>37</v>
      </c>
      <c r="AG23" s="8">
        <v>102</v>
      </c>
    </row>
    <row r="24" spans="1:33" s="6" customFormat="1" ht="30" customHeight="1">
      <c r="A24" s="30" t="s">
        <v>108</v>
      </c>
      <c r="B24" s="18" t="s">
        <v>94</v>
      </c>
      <c r="C24" s="10">
        <v>1157</v>
      </c>
      <c r="D24" s="8">
        <v>1151</v>
      </c>
      <c r="E24" s="11">
        <v>6</v>
      </c>
      <c r="F24" s="9">
        <v>58</v>
      </c>
      <c r="G24" s="8">
        <v>30</v>
      </c>
      <c r="H24" s="8">
        <v>88</v>
      </c>
      <c r="I24" s="8">
        <v>81</v>
      </c>
      <c r="J24" s="8">
        <v>44</v>
      </c>
      <c r="K24" s="8">
        <v>125</v>
      </c>
      <c r="L24" s="8">
        <v>38</v>
      </c>
      <c r="M24" s="8">
        <v>99</v>
      </c>
      <c r="N24" s="8">
        <v>58</v>
      </c>
      <c r="O24" s="8">
        <v>65</v>
      </c>
      <c r="P24" s="178">
        <v>123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56</v>
      </c>
      <c r="T24" s="8">
        <v>30</v>
      </c>
      <c r="U24" s="8">
        <v>22</v>
      </c>
      <c r="V24" s="8">
        <v>42</v>
      </c>
      <c r="W24" s="8">
        <v>99</v>
      </c>
      <c r="X24" s="8">
        <v>71</v>
      </c>
      <c r="Y24" s="8">
        <v>37</v>
      </c>
      <c r="Z24" s="8">
        <v>59</v>
      </c>
      <c r="AA24" s="8">
        <v>39</v>
      </c>
      <c r="AB24" s="8">
        <v>31</v>
      </c>
      <c r="AC24" s="8">
        <v>27</v>
      </c>
      <c r="AD24" s="8">
        <v>87</v>
      </c>
      <c r="AE24" s="8">
        <v>37</v>
      </c>
      <c r="AF24" s="8">
        <v>16</v>
      </c>
      <c r="AG24" s="8">
        <v>31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8">
        <v>5</v>
      </c>
      <c r="E25" s="11">
        <v>0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93</v>
      </c>
      <c r="D26" s="8">
        <v>109</v>
      </c>
      <c r="E26" s="11">
        <v>-16</v>
      </c>
      <c r="F26" s="9">
        <v>19</v>
      </c>
      <c r="G26" s="8">
        <v>2</v>
      </c>
      <c r="H26" s="8">
        <v>21</v>
      </c>
      <c r="I26" s="8">
        <v>8</v>
      </c>
      <c r="J26" s="8">
        <v>2</v>
      </c>
      <c r="K26" s="8">
        <v>10</v>
      </c>
      <c r="L26" s="8">
        <v>7</v>
      </c>
      <c r="M26" s="8">
        <v>6</v>
      </c>
      <c r="N26" s="8">
        <v>4</v>
      </c>
      <c r="O26" s="8">
        <v>4</v>
      </c>
      <c r="P26" s="8">
        <v>8</v>
      </c>
      <c r="Q26" s="30" t="str">
        <f t="shared" si="1"/>
        <v>3h.</v>
      </c>
      <c r="R26" s="18" t="str">
        <f t="shared" si="0"/>
        <v>osiągnięcie wieku emerytalnego</v>
      </c>
      <c r="S26" s="8">
        <v>3</v>
      </c>
      <c r="T26" s="8">
        <v>2</v>
      </c>
      <c r="U26" s="8">
        <v>4</v>
      </c>
      <c r="V26" s="8">
        <v>2</v>
      </c>
      <c r="W26" s="8">
        <v>10</v>
      </c>
      <c r="X26" s="8">
        <v>1</v>
      </c>
      <c r="Y26" s="8">
        <v>2</v>
      </c>
      <c r="Z26" s="8">
        <v>1</v>
      </c>
      <c r="AA26" s="8">
        <v>2</v>
      </c>
      <c r="AB26" s="8">
        <v>3</v>
      </c>
      <c r="AC26" s="8">
        <v>2</v>
      </c>
      <c r="AD26" s="8">
        <v>4</v>
      </c>
      <c r="AE26" s="8">
        <v>2</v>
      </c>
      <c r="AF26" s="8">
        <v>2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76</v>
      </c>
      <c r="D27" s="8">
        <v>93</v>
      </c>
      <c r="E27" s="11">
        <v>-17</v>
      </c>
      <c r="F27" s="9">
        <v>10</v>
      </c>
      <c r="G27" s="8">
        <v>2</v>
      </c>
      <c r="H27" s="8">
        <v>12</v>
      </c>
      <c r="I27" s="8">
        <v>3</v>
      </c>
      <c r="J27" s="8">
        <v>0</v>
      </c>
      <c r="K27" s="8">
        <v>3</v>
      </c>
      <c r="L27" s="8">
        <v>0</v>
      </c>
      <c r="M27" s="8">
        <v>5</v>
      </c>
      <c r="N27" s="8">
        <v>6</v>
      </c>
      <c r="O27" s="8">
        <v>3</v>
      </c>
      <c r="P27" s="8">
        <v>9</v>
      </c>
      <c r="Q27" s="30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4</v>
      </c>
      <c r="U27" s="8">
        <v>2</v>
      </c>
      <c r="V27" s="8">
        <v>0</v>
      </c>
      <c r="W27" s="8">
        <v>11</v>
      </c>
      <c r="X27" s="8">
        <v>1</v>
      </c>
      <c r="Y27" s="8">
        <v>2</v>
      </c>
      <c r="Z27" s="8">
        <v>3</v>
      </c>
      <c r="AA27" s="8">
        <v>3</v>
      </c>
      <c r="AB27" s="8">
        <v>2</v>
      </c>
      <c r="AC27" s="8">
        <v>3</v>
      </c>
      <c r="AD27" s="8">
        <v>4</v>
      </c>
      <c r="AE27" s="8">
        <v>2</v>
      </c>
      <c r="AF27" s="8">
        <v>1</v>
      </c>
      <c r="AG27" s="8">
        <v>8</v>
      </c>
    </row>
    <row r="28" spans="1:33" s="6" customFormat="1" ht="30" customHeight="1">
      <c r="A28" s="30" t="s">
        <v>112</v>
      </c>
      <c r="B28" s="18" t="s">
        <v>98</v>
      </c>
      <c r="C28" s="10">
        <v>153</v>
      </c>
      <c r="D28" s="8">
        <v>148</v>
      </c>
      <c r="E28" s="11">
        <v>5</v>
      </c>
      <c r="F28" s="9">
        <v>30</v>
      </c>
      <c r="G28" s="8">
        <v>7</v>
      </c>
      <c r="H28" s="8">
        <v>37</v>
      </c>
      <c r="I28" s="8">
        <v>2</v>
      </c>
      <c r="J28" s="8">
        <v>0</v>
      </c>
      <c r="K28" s="8">
        <v>2</v>
      </c>
      <c r="L28" s="8">
        <v>16</v>
      </c>
      <c r="M28" s="8">
        <v>6</v>
      </c>
      <c r="N28" s="8">
        <v>5</v>
      </c>
      <c r="O28" s="8">
        <v>1</v>
      </c>
      <c r="P28" s="8">
        <v>6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10</v>
      </c>
      <c r="U28" s="8">
        <v>1</v>
      </c>
      <c r="V28" s="8">
        <v>2</v>
      </c>
      <c r="W28" s="8">
        <v>17</v>
      </c>
      <c r="X28" s="8">
        <v>2</v>
      </c>
      <c r="Y28" s="8">
        <v>2</v>
      </c>
      <c r="Z28" s="8">
        <v>13</v>
      </c>
      <c r="AA28" s="8">
        <v>0</v>
      </c>
      <c r="AB28" s="8">
        <v>6</v>
      </c>
      <c r="AC28" s="8">
        <v>6</v>
      </c>
      <c r="AD28" s="8">
        <v>10</v>
      </c>
      <c r="AE28" s="8">
        <v>4</v>
      </c>
      <c r="AF28" s="8">
        <v>3</v>
      </c>
      <c r="AG28" s="8">
        <v>9</v>
      </c>
    </row>
    <row r="29" spans="1:33" s="6" customFormat="1" ht="30" customHeight="1">
      <c r="A29" s="31" t="s">
        <v>126</v>
      </c>
      <c r="B29" s="18" t="s">
        <v>99</v>
      </c>
      <c r="C29" s="10">
        <v>544</v>
      </c>
      <c r="D29" s="8">
        <v>652</v>
      </c>
      <c r="E29" s="11">
        <v>-108</v>
      </c>
      <c r="F29" s="9">
        <v>50</v>
      </c>
      <c r="G29" s="8">
        <v>21</v>
      </c>
      <c r="H29" s="8">
        <v>71</v>
      </c>
      <c r="I29" s="8">
        <v>47</v>
      </c>
      <c r="J29" s="8">
        <v>30</v>
      </c>
      <c r="K29" s="8">
        <v>77</v>
      </c>
      <c r="L29" s="8">
        <v>89</v>
      </c>
      <c r="M29" s="8">
        <v>35</v>
      </c>
      <c r="N29" s="8">
        <v>30</v>
      </c>
      <c r="O29" s="8">
        <v>10</v>
      </c>
      <c r="P29" s="8">
        <v>40</v>
      </c>
      <c r="Q29" s="31" t="str">
        <f t="shared" si="1"/>
        <v>3k.</v>
      </c>
      <c r="R29" s="18" t="str">
        <f t="shared" si="0"/>
        <v xml:space="preserve">inne przyczyny </v>
      </c>
      <c r="S29" s="8">
        <v>21</v>
      </c>
      <c r="T29" s="8">
        <v>10</v>
      </c>
      <c r="U29" s="8">
        <v>17</v>
      </c>
      <c r="V29" s="8">
        <v>13</v>
      </c>
      <c r="W29" s="8">
        <v>34</v>
      </c>
      <c r="X29" s="8">
        <v>25</v>
      </c>
      <c r="Y29" s="8">
        <v>10</v>
      </c>
      <c r="Z29" s="8">
        <v>17</v>
      </c>
      <c r="AA29" s="8">
        <v>9</v>
      </c>
      <c r="AB29" s="8">
        <v>9</v>
      </c>
      <c r="AC29" s="8">
        <v>10</v>
      </c>
      <c r="AD29" s="8">
        <v>23</v>
      </c>
      <c r="AE29" s="8">
        <v>10</v>
      </c>
      <c r="AF29" s="8">
        <v>7</v>
      </c>
      <c r="AG29" s="8">
        <v>17</v>
      </c>
    </row>
    <row r="30" spans="1:33" s="45" customFormat="1" ht="30" customHeight="1">
      <c r="A30" s="168" t="s">
        <v>22</v>
      </c>
      <c r="B30" s="38" t="s">
        <v>100</v>
      </c>
      <c r="C30" s="39">
        <v>106213</v>
      </c>
      <c r="D30" s="40">
        <v>111192</v>
      </c>
      <c r="E30" s="41">
        <v>-4979</v>
      </c>
      <c r="F30" s="42">
        <v>8942</v>
      </c>
      <c r="G30" s="40">
        <v>3457</v>
      </c>
      <c r="H30" s="40">
        <v>12399</v>
      </c>
      <c r="I30" s="40">
        <v>5093</v>
      </c>
      <c r="J30" s="40">
        <v>2466</v>
      </c>
      <c r="K30" s="40">
        <v>7559</v>
      </c>
      <c r="L30" s="40">
        <v>6153</v>
      </c>
      <c r="M30" s="40">
        <v>5305</v>
      </c>
      <c r="N30" s="40">
        <v>8112</v>
      </c>
      <c r="O30" s="40">
        <v>7397</v>
      </c>
      <c r="P30" s="40">
        <v>15509</v>
      </c>
      <c r="Q30" s="167" t="str">
        <f t="shared" si="1"/>
        <v>4.</v>
      </c>
      <c r="R30" s="43" t="str">
        <f t="shared" si="0"/>
        <v>Bezrobotni według stanu w końcu miesiąca sprawozd.</v>
      </c>
      <c r="S30" s="40">
        <v>3811</v>
      </c>
      <c r="T30" s="40">
        <v>3426</v>
      </c>
      <c r="U30" s="40">
        <v>2987</v>
      </c>
      <c r="V30" s="40">
        <v>2729</v>
      </c>
      <c r="W30" s="40">
        <v>11433</v>
      </c>
      <c r="X30" s="40">
        <v>5085</v>
      </c>
      <c r="Y30" s="40">
        <v>2619</v>
      </c>
      <c r="Z30" s="40">
        <v>5011</v>
      </c>
      <c r="AA30" s="40">
        <v>3330</v>
      </c>
      <c r="AB30" s="40">
        <v>2489</v>
      </c>
      <c r="AC30" s="40">
        <v>2497</v>
      </c>
      <c r="AD30" s="40">
        <v>4203</v>
      </c>
      <c r="AE30" s="40">
        <v>2988</v>
      </c>
      <c r="AF30" s="40">
        <v>2359</v>
      </c>
      <c r="AG30" s="40">
        <v>4321</v>
      </c>
    </row>
    <row r="31" spans="1:33" s="55" customFormat="1" ht="30" customHeight="1" thickBot="1">
      <c r="A31" s="44"/>
      <c r="B31" s="18" t="s">
        <v>113</v>
      </c>
      <c r="C31" s="12">
        <v>12823</v>
      </c>
      <c r="D31" s="13">
        <v>13702</v>
      </c>
      <c r="E31" s="14">
        <v>-879</v>
      </c>
      <c r="F31" s="9">
        <v>1413</v>
      </c>
      <c r="G31" s="8">
        <v>582</v>
      </c>
      <c r="H31" s="8">
        <v>1995</v>
      </c>
      <c r="I31" s="8">
        <v>354</v>
      </c>
      <c r="J31" s="8">
        <v>175</v>
      </c>
      <c r="K31" s="8">
        <v>529</v>
      </c>
      <c r="L31" s="8">
        <v>926</v>
      </c>
      <c r="M31" s="8">
        <v>769</v>
      </c>
      <c r="N31" s="8">
        <v>719</v>
      </c>
      <c r="O31" s="8">
        <v>883</v>
      </c>
      <c r="P31" s="8">
        <v>1602</v>
      </c>
      <c r="Q31" s="31"/>
      <c r="R31" s="53" t="str">
        <f t="shared" si="0"/>
        <v>w tym zarejestrowani po raz pierwszy</v>
      </c>
      <c r="S31" s="8">
        <v>416</v>
      </c>
      <c r="T31" s="8">
        <v>425</v>
      </c>
      <c r="U31" s="8">
        <v>311</v>
      </c>
      <c r="V31" s="8">
        <v>385</v>
      </c>
      <c r="W31" s="8">
        <v>1317</v>
      </c>
      <c r="X31" s="8">
        <v>543</v>
      </c>
      <c r="Y31" s="8">
        <v>350</v>
      </c>
      <c r="Z31" s="8">
        <v>556</v>
      </c>
      <c r="AA31" s="8">
        <v>483</v>
      </c>
      <c r="AB31" s="8">
        <v>240</v>
      </c>
      <c r="AC31" s="8">
        <v>266</v>
      </c>
      <c r="AD31" s="8">
        <v>533</v>
      </c>
      <c r="AE31" s="8">
        <v>402</v>
      </c>
      <c r="AF31" s="8">
        <v>318</v>
      </c>
      <c r="AG31" s="8">
        <v>457</v>
      </c>
    </row>
    <row r="32" spans="1:33" s="25" customFormat="1" ht="18.75">
      <c r="A32" s="47" t="s">
        <v>150</v>
      </c>
      <c r="Q32" s="47" t="str">
        <f>A32</f>
        <v>* szczegóły w tabeli 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AI18" sqref="AI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584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7. PODJĘCIA PRACY I AKTYWIZACJA BEZROBOTNYCH W KWIETNIU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tr">
        <f>'1-STRUKTURA-PODST'!C4:C5</f>
        <v>IV 2016</v>
      </c>
      <c r="D4" s="242" t="str">
        <f>'1-STRUKTURA-PODST'!D4:D5</f>
        <v>III 2016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43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15" customFormat="1" ht="30" customHeight="1">
      <c r="A6" s="29" t="s">
        <v>12</v>
      </c>
      <c r="B6" s="38" t="s">
        <v>116</v>
      </c>
      <c r="C6" s="39">
        <v>9083</v>
      </c>
      <c r="D6" s="40">
        <v>8426</v>
      </c>
      <c r="E6" s="41">
        <v>657</v>
      </c>
      <c r="F6" s="42">
        <v>739</v>
      </c>
      <c r="G6" s="40">
        <v>283</v>
      </c>
      <c r="H6" s="40">
        <v>1022</v>
      </c>
      <c r="I6" s="40">
        <v>545</v>
      </c>
      <c r="J6" s="40">
        <v>260</v>
      </c>
      <c r="K6" s="40">
        <v>805</v>
      </c>
      <c r="L6" s="40">
        <v>561</v>
      </c>
      <c r="M6" s="40">
        <v>542</v>
      </c>
      <c r="N6" s="40">
        <v>515</v>
      </c>
      <c r="O6" s="40">
        <v>466</v>
      </c>
      <c r="P6" s="40">
        <v>981</v>
      </c>
      <c r="Q6" s="29" t="str">
        <f>A6</f>
        <v>1.</v>
      </c>
      <c r="R6" s="38" t="str">
        <f>B6</f>
        <v>Podjęcia pracy w miesiącu razem</v>
      </c>
      <c r="S6" s="40">
        <v>317</v>
      </c>
      <c r="T6" s="40">
        <v>311</v>
      </c>
      <c r="U6" s="40">
        <v>274</v>
      </c>
      <c r="V6" s="40">
        <v>252</v>
      </c>
      <c r="W6" s="40">
        <v>698</v>
      </c>
      <c r="X6" s="40">
        <v>403</v>
      </c>
      <c r="Y6" s="40">
        <v>306</v>
      </c>
      <c r="Z6" s="40">
        <v>438</v>
      </c>
      <c r="AA6" s="40">
        <v>242</v>
      </c>
      <c r="AB6" s="40">
        <v>314</v>
      </c>
      <c r="AC6" s="40">
        <v>330</v>
      </c>
      <c r="AD6" s="40">
        <v>344</v>
      </c>
      <c r="AE6" s="40">
        <v>272</v>
      </c>
      <c r="AF6" s="40">
        <v>223</v>
      </c>
      <c r="AG6" s="40">
        <v>448</v>
      </c>
    </row>
    <row r="7" spans="1:33" s="6" customFormat="1" ht="30" customHeight="1">
      <c r="A7" s="30" t="s">
        <v>188</v>
      </c>
      <c r="B7" s="18" t="s">
        <v>271</v>
      </c>
      <c r="C7" s="10">
        <v>6779</v>
      </c>
      <c r="D7" s="8">
        <v>6373</v>
      </c>
      <c r="E7" s="11">
        <v>406</v>
      </c>
      <c r="F7" s="9">
        <v>597</v>
      </c>
      <c r="G7" s="8">
        <v>188</v>
      </c>
      <c r="H7" s="8">
        <v>785</v>
      </c>
      <c r="I7" s="8">
        <v>416</v>
      </c>
      <c r="J7" s="8">
        <v>215</v>
      </c>
      <c r="K7" s="8">
        <v>631</v>
      </c>
      <c r="L7" s="8">
        <v>478</v>
      </c>
      <c r="M7" s="8">
        <v>431</v>
      </c>
      <c r="N7" s="8">
        <v>383</v>
      </c>
      <c r="O7" s="8">
        <v>325</v>
      </c>
      <c r="P7" s="8">
        <v>708</v>
      </c>
      <c r="Q7" s="30" t="str">
        <f>A7</f>
        <v>1a.</v>
      </c>
      <c r="R7" s="18" t="str">
        <f t="shared" ref="R7:R30" si="0">B7</f>
        <v>niesubsydiowana</v>
      </c>
      <c r="S7" s="8">
        <v>236</v>
      </c>
      <c r="T7" s="8">
        <v>245</v>
      </c>
      <c r="U7" s="8">
        <v>169</v>
      </c>
      <c r="V7" s="8">
        <v>199</v>
      </c>
      <c r="W7" s="8">
        <v>490</v>
      </c>
      <c r="X7" s="8">
        <v>314</v>
      </c>
      <c r="Y7" s="8">
        <v>222</v>
      </c>
      <c r="Z7" s="8">
        <v>329</v>
      </c>
      <c r="AA7" s="8">
        <v>173</v>
      </c>
      <c r="AB7" s="8">
        <v>236</v>
      </c>
      <c r="AC7" s="8">
        <v>235</v>
      </c>
      <c r="AD7" s="8">
        <v>243</v>
      </c>
      <c r="AE7" s="8">
        <v>174</v>
      </c>
      <c r="AF7" s="8">
        <v>164</v>
      </c>
      <c r="AG7" s="8">
        <v>317</v>
      </c>
    </row>
    <row r="8" spans="1:33" s="6" customFormat="1" ht="30" customHeight="1">
      <c r="A8" s="30"/>
      <c r="B8" s="19" t="s">
        <v>127</v>
      </c>
      <c r="C8" s="10">
        <v>230</v>
      </c>
      <c r="D8" s="169">
        <v>186</v>
      </c>
      <c r="E8" s="27">
        <v>44</v>
      </c>
      <c r="F8" s="9">
        <v>28</v>
      </c>
      <c r="G8" s="8">
        <v>11</v>
      </c>
      <c r="H8" s="8">
        <v>39</v>
      </c>
      <c r="I8" s="8">
        <v>11</v>
      </c>
      <c r="J8" s="8">
        <v>1</v>
      </c>
      <c r="K8" s="8">
        <v>12</v>
      </c>
      <c r="L8" s="8">
        <v>18</v>
      </c>
      <c r="M8" s="8">
        <v>23</v>
      </c>
      <c r="N8" s="8">
        <v>10</v>
      </c>
      <c r="O8" s="8">
        <v>10</v>
      </c>
      <c r="P8" s="8">
        <v>20</v>
      </c>
      <c r="Q8" s="30"/>
      <c r="R8" s="18" t="str">
        <f t="shared" si="0"/>
        <v xml:space="preserve">     - działalność gospodarcza (niesubsydiowana)</v>
      </c>
      <c r="S8" s="8">
        <v>8</v>
      </c>
      <c r="T8" s="8">
        <v>6</v>
      </c>
      <c r="U8" s="8">
        <v>7</v>
      </c>
      <c r="V8" s="8">
        <v>8</v>
      </c>
      <c r="W8" s="8">
        <v>20</v>
      </c>
      <c r="X8" s="8">
        <v>8</v>
      </c>
      <c r="Y8" s="8">
        <v>8</v>
      </c>
      <c r="Z8" s="8">
        <v>8</v>
      </c>
      <c r="AA8" s="8">
        <v>11</v>
      </c>
      <c r="AB8" s="8">
        <v>3</v>
      </c>
      <c r="AC8" s="8">
        <v>5</v>
      </c>
      <c r="AD8" s="8">
        <v>6</v>
      </c>
      <c r="AE8" s="8">
        <v>8</v>
      </c>
      <c r="AF8" s="8">
        <v>6</v>
      </c>
      <c r="AG8" s="8">
        <v>6</v>
      </c>
    </row>
    <row r="9" spans="1:33" s="157" customFormat="1" ht="30" customHeight="1">
      <c r="A9" s="166"/>
      <c r="B9" s="155" t="s">
        <v>117</v>
      </c>
      <c r="C9" s="10">
        <v>218</v>
      </c>
      <c r="D9" s="8">
        <v>149</v>
      </c>
      <c r="E9" s="27">
        <v>69</v>
      </c>
      <c r="F9" s="9">
        <v>0</v>
      </c>
      <c r="G9" s="8">
        <v>0</v>
      </c>
      <c r="H9" s="8">
        <v>0</v>
      </c>
      <c r="I9" s="8">
        <v>116</v>
      </c>
      <c r="J9" s="8">
        <v>48</v>
      </c>
      <c r="K9" s="8">
        <v>164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tr">
        <f t="shared" si="0"/>
        <v xml:space="preserve">    - praca sezonowa</v>
      </c>
      <c r="S9" s="8">
        <v>0</v>
      </c>
      <c r="T9" s="8">
        <v>17</v>
      </c>
      <c r="U9" s="8">
        <v>0</v>
      </c>
      <c r="V9" s="8">
        <v>37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2304</v>
      </c>
      <c r="D10" s="8">
        <v>2053</v>
      </c>
      <c r="E10" s="27">
        <v>251</v>
      </c>
      <c r="F10" s="9">
        <v>142</v>
      </c>
      <c r="G10" s="8">
        <v>95</v>
      </c>
      <c r="H10" s="8">
        <v>237</v>
      </c>
      <c r="I10" s="8">
        <v>129</v>
      </c>
      <c r="J10" s="8">
        <v>45</v>
      </c>
      <c r="K10" s="8">
        <v>174</v>
      </c>
      <c r="L10" s="8">
        <v>83</v>
      </c>
      <c r="M10" s="8">
        <v>111</v>
      </c>
      <c r="N10" s="8">
        <v>132</v>
      </c>
      <c r="O10" s="8">
        <v>141</v>
      </c>
      <c r="P10" s="8">
        <v>273</v>
      </c>
      <c r="Q10" s="166" t="str">
        <f>A10</f>
        <v>1b.</v>
      </c>
      <c r="R10" s="156" t="str">
        <f t="shared" si="0"/>
        <v>subsydiowana</v>
      </c>
      <c r="S10" s="8">
        <v>81</v>
      </c>
      <c r="T10" s="8">
        <v>66</v>
      </c>
      <c r="U10" s="8">
        <v>105</v>
      </c>
      <c r="V10" s="8">
        <v>53</v>
      </c>
      <c r="W10" s="8">
        <v>208</v>
      </c>
      <c r="X10" s="8">
        <v>89</v>
      </c>
      <c r="Y10" s="8">
        <v>84</v>
      </c>
      <c r="Z10" s="8">
        <v>109</v>
      </c>
      <c r="AA10" s="8">
        <v>69</v>
      </c>
      <c r="AB10" s="8">
        <v>78</v>
      </c>
      <c r="AC10" s="8">
        <v>95</v>
      </c>
      <c r="AD10" s="8">
        <v>101</v>
      </c>
      <c r="AE10" s="8">
        <v>98</v>
      </c>
      <c r="AF10" s="8">
        <v>59</v>
      </c>
      <c r="AG10" s="8">
        <v>131</v>
      </c>
    </row>
    <row r="11" spans="1:33" s="6" customFormat="1" ht="30" customHeight="1">
      <c r="A11" s="30"/>
      <c r="B11" s="19" t="s">
        <v>118</v>
      </c>
      <c r="C11" s="10">
        <v>436</v>
      </c>
      <c r="D11" s="8">
        <v>419</v>
      </c>
      <c r="E11" s="11">
        <v>17</v>
      </c>
      <c r="F11" s="9">
        <v>26</v>
      </c>
      <c r="G11" s="8">
        <v>7</v>
      </c>
      <c r="H11" s="8">
        <v>33</v>
      </c>
      <c r="I11" s="8">
        <v>8</v>
      </c>
      <c r="J11" s="8">
        <v>3</v>
      </c>
      <c r="K11" s="8">
        <v>11</v>
      </c>
      <c r="L11" s="8">
        <v>13</v>
      </c>
      <c r="M11" s="8">
        <v>37</v>
      </c>
      <c r="N11" s="8">
        <v>12</v>
      </c>
      <c r="O11" s="8">
        <v>4</v>
      </c>
      <c r="P11" s="8">
        <v>16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53</v>
      </c>
      <c r="V11" s="8">
        <v>23</v>
      </c>
      <c r="W11" s="8">
        <v>85</v>
      </c>
      <c r="X11" s="8">
        <v>32</v>
      </c>
      <c r="Y11" s="8">
        <v>20</v>
      </c>
      <c r="Z11" s="8">
        <v>0</v>
      </c>
      <c r="AA11" s="8">
        <v>1</v>
      </c>
      <c r="AB11" s="8">
        <v>26</v>
      </c>
      <c r="AC11" s="8">
        <v>33</v>
      </c>
      <c r="AD11" s="8">
        <v>1</v>
      </c>
      <c r="AE11" s="8">
        <v>12</v>
      </c>
      <c r="AF11" s="8">
        <v>23</v>
      </c>
      <c r="AG11" s="8">
        <v>15</v>
      </c>
    </row>
    <row r="12" spans="1:33" s="6" customFormat="1" ht="30" customHeight="1">
      <c r="A12" s="30"/>
      <c r="B12" s="19" t="s">
        <v>119</v>
      </c>
      <c r="C12" s="10">
        <v>682</v>
      </c>
      <c r="D12" s="8">
        <v>567</v>
      </c>
      <c r="E12" s="11">
        <v>115</v>
      </c>
      <c r="F12" s="9">
        <v>12</v>
      </c>
      <c r="G12" s="8">
        <v>52</v>
      </c>
      <c r="H12" s="8">
        <v>64</v>
      </c>
      <c r="I12" s="8">
        <v>35</v>
      </c>
      <c r="J12" s="8">
        <v>16</v>
      </c>
      <c r="K12" s="8">
        <v>51</v>
      </c>
      <c r="L12" s="8">
        <v>6</v>
      </c>
      <c r="M12" s="8">
        <v>2</v>
      </c>
      <c r="N12" s="8">
        <v>26</v>
      </c>
      <c r="O12" s="8">
        <v>82</v>
      </c>
      <c r="P12" s="8">
        <v>108</v>
      </c>
      <c r="Q12" s="30"/>
      <c r="R12" s="18" t="str">
        <f t="shared" si="0"/>
        <v xml:space="preserve">     - roboty publiczne</v>
      </c>
      <c r="S12" s="8">
        <v>49</v>
      </c>
      <c r="T12" s="8">
        <v>0</v>
      </c>
      <c r="U12" s="8">
        <v>27</v>
      </c>
      <c r="V12" s="8">
        <v>0</v>
      </c>
      <c r="W12" s="8">
        <v>73</v>
      </c>
      <c r="X12" s="8">
        <v>19</v>
      </c>
      <c r="Y12" s="8">
        <v>9</v>
      </c>
      <c r="Z12" s="8">
        <v>45</v>
      </c>
      <c r="AA12" s="8">
        <v>40</v>
      </c>
      <c r="AB12" s="8">
        <v>13</v>
      </c>
      <c r="AC12" s="8">
        <v>28</v>
      </c>
      <c r="AD12" s="8">
        <v>38</v>
      </c>
      <c r="AE12" s="8">
        <v>46</v>
      </c>
      <c r="AF12" s="8">
        <v>4</v>
      </c>
      <c r="AG12" s="8">
        <v>60</v>
      </c>
    </row>
    <row r="13" spans="1:33" s="6" customFormat="1" ht="37.5" customHeight="1">
      <c r="A13" s="30"/>
      <c r="B13" s="19" t="s">
        <v>120</v>
      </c>
      <c r="C13" s="10">
        <v>246</v>
      </c>
      <c r="D13" s="8">
        <v>127</v>
      </c>
      <c r="E13" s="11">
        <v>119</v>
      </c>
      <c r="F13" s="9">
        <v>32</v>
      </c>
      <c r="G13" s="8">
        <v>11</v>
      </c>
      <c r="H13" s="8">
        <v>43</v>
      </c>
      <c r="I13" s="8">
        <v>24</v>
      </c>
      <c r="J13" s="8">
        <v>13</v>
      </c>
      <c r="K13" s="8">
        <v>37</v>
      </c>
      <c r="L13" s="8">
        <v>6</v>
      </c>
      <c r="M13" s="8">
        <v>1</v>
      </c>
      <c r="N13" s="8">
        <v>37</v>
      </c>
      <c r="O13" s="8">
        <v>18</v>
      </c>
      <c r="P13" s="8">
        <v>55</v>
      </c>
      <c r="Q13" s="30"/>
      <c r="R13" s="18" t="str">
        <f t="shared" si="0"/>
        <v xml:space="preserve">     - działalność gospodarcza (subsydiowana)</v>
      </c>
      <c r="S13" s="8">
        <v>0</v>
      </c>
      <c r="T13" s="8">
        <v>11</v>
      </c>
      <c r="U13" s="8">
        <v>19</v>
      </c>
      <c r="V13" s="8">
        <v>0</v>
      </c>
      <c r="W13" s="8">
        <v>0</v>
      </c>
      <c r="X13" s="8">
        <v>0</v>
      </c>
      <c r="Y13" s="8">
        <v>10</v>
      </c>
      <c r="Z13" s="8">
        <v>0</v>
      </c>
      <c r="AA13" s="8">
        <v>5</v>
      </c>
      <c r="AB13" s="8">
        <v>11</v>
      </c>
      <c r="AC13" s="8">
        <v>17</v>
      </c>
      <c r="AD13" s="8">
        <v>4</v>
      </c>
      <c r="AE13" s="8">
        <v>7</v>
      </c>
      <c r="AF13" s="8">
        <v>6</v>
      </c>
      <c r="AG13" s="8">
        <v>14</v>
      </c>
    </row>
    <row r="14" spans="1:33" s="6" customFormat="1" ht="37.5" customHeight="1">
      <c r="A14" s="30"/>
      <c r="B14" s="19" t="s">
        <v>121</v>
      </c>
      <c r="C14" s="10">
        <v>2</v>
      </c>
      <c r="D14" s="169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247</v>
      </c>
      <c r="D15" s="169">
        <v>213</v>
      </c>
      <c r="E15" s="27">
        <v>34</v>
      </c>
      <c r="F15" s="9">
        <v>17</v>
      </c>
      <c r="G15" s="8">
        <v>5</v>
      </c>
      <c r="H15" s="8">
        <v>22</v>
      </c>
      <c r="I15" s="8">
        <v>50</v>
      </c>
      <c r="J15" s="8">
        <v>9</v>
      </c>
      <c r="K15" s="8">
        <v>59</v>
      </c>
      <c r="L15" s="8">
        <v>17</v>
      </c>
      <c r="M15" s="8">
        <v>7</v>
      </c>
      <c r="N15" s="8">
        <v>23</v>
      </c>
      <c r="O15" s="8">
        <v>17</v>
      </c>
      <c r="P15" s="8">
        <v>40</v>
      </c>
      <c r="Q15" s="30"/>
      <c r="R15" s="18" t="str">
        <f t="shared" si="0"/>
        <v xml:space="preserve">     - podjęcie pracy w ramach refundacji kosztów zatrudnienia 
         bezrobotnego</v>
      </c>
      <c r="S15" s="8">
        <v>15</v>
      </c>
      <c r="T15" s="8">
        <v>10</v>
      </c>
      <c r="U15" s="8">
        <v>2</v>
      </c>
      <c r="V15" s="8">
        <v>6</v>
      </c>
      <c r="W15" s="8">
        <v>15</v>
      </c>
      <c r="X15" s="8">
        <v>6</v>
      </c>
      <c r="Y15" s="8">
        <v>8</v>
      </c>
      <c r="Z15" s="8">
        <v>4</v>
      </c>
      <c r="AA15" s="8">
        <v>2</v>
      </c>
      <c r="AB15" s="8">
        <v>8</v>
      </c>
      <c r="AC15" s="8">
        <v>0</v>
      </c>
      <c r="AD15" s="8">
        <v>8</v>
      </c>
      <c r="AE15" s="8">
        <v>8</v>
      </c>
      <c r="AF15" s="8">
        <v>5</v>
      </c>
      <c r="AG15" s="8">
        <v>5</v>
      </c>
    </row>
    <row r="16" spans="1:33" s="6" customFormat="1" ht="37.5" customHeight="1">
      <c r="A16" s="30"/>
      <c r="B16" s="19" t="s">
        <v>267</v>
      </c>
      <c r="C16" s="10">
        <v>56</v>
      </c>
      <c r="D16" s="169">
        <v>52</v>
      </c>
      <c r="E16" s="27">
        <v>4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3</v>
      </c>
      <c r="M16" s="8">
        <v>1</v>
      </c>
      <c r="N16" s="8">
        <v>11</v>
      </c>
      <c r="O16" s="8">
        <v>6</v>
      </c>
      <c r="P16" s="8">
        <v>17</v>
      </c>
      <c r="Q16" s="30"/>
      <c r="R16" s="18" t="str">
        <f t="shared" si="0"/>
        <v xml:space="preserve">     - podjęcie pracy poza miejscem zamieszkania w ramach 
         bonu na zasiedlenie</v>
      </c>
      <c r="S16" s="8">
        <v>2</v>
      </c>
      <c r="T16" s="8">
        <v>0</v>
      </c>
      <c r="U16" s="8">
        <v>0</v>
      </c>
      <c r="V16" s="8">
        <v>2</v>
      </c>
      <c r="W16" s="8">
        <v>0</v>
      </c>
      <c r="X16" s="8">
        <v>0</v>
      </c>
      <c r="Y16" s="8">
        <v>11</v>
      </c>
      <c r="Z16" s="8">
        <v>3</v>
      </c>
      <c r="AA16" s="8">
        <v>5</v>
      </c>
      <c r="AB16" s="8">
        <v>0</v>
      </c>
      <c r="AC16" s="8">
        <v>3</v>
      </c>
      <c r="AD16" s="8">
        <v>4</v>
      </c>
      <c r="AE16" s="8">
        <v>1</v>
      </c>
      <c r="AF16" s="8">
        <v>0</v>
      </c>
      <c r="AG16" s="8">
        <v>3</v>
      </c>
    </row>
    <row r="17" spans="1:33" s="6" customFormat="1" ht="37.5" customHeight="1">
      <c r="A17" s="30"/>
      <c r="B17" s="19" t="s">
        <v>122</v>
      </c>
      <c r="C17" s="10">
        <v>1</v>
      </c>
      <c r="D17" s="169">
        <v>5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29</v>
      </c>
      <c r="D21" s="169">
        <v>13</v>
      </c>
      <c r="E21" s="27">
        <v>16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1</v>
      </c>
      <c r="O21" s="8">
        <v>1</v>
      </c>
      <c r="P21" s="8">
        <v>2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13</v>
      </c>
      <c r="AA21" s="8">
        <v>0</v>
      </c>
      <c r="AB21" s="8">
        <v>0</v>
      </c>
      <c r="AC21" s="8">
        <v>0</v>
      </c>
      <c r="AD21" s="8">
        <v>5</v>
      </c>
      <c r="AE21" s="8">
        <v>3</v>
      </c>
      <c r="AF21" s="8">
        <v>1</v>
      </c>
      <c r="AG21" s="8">
        <v>0</v>
      </c>
    </row>
    <row r="22" spans="1:33" s="181" customFormat="1" ht="30" customHeight="1">
      <c r="A22" s="218"/>
      <c r="B22" s="219" t="s">
        <v>125</v>
      </c>
      <c r="C22" s="177">
        <v>607</v>
      </c>
      <c r="D22" s="215">
        <v>657</v>
      </c>
      <c r="E22" s="220">
        <v>-50</v>
      </c>
      <c r="F22" s="180">
        <v>54</v>
      </c>
      <c r="G22" s="178">
        <v>20</v>
      </c>
      <c r="H22" s="178">
        <v>74</v>
      </c>
      <c r="I22" s="178">
        <v>12</v>
      </c>
      <c r="J22" s="178">
        <v>4</v>
      </c>
      <c r="K22" s="178">
        <v>16</v>
      </c>
      <c r="L22" s="178">
        <v>37</v>
      </c>
      <c r="M22" s="178">
        <v>63</v>
      </c>
      <c r="N22" s="178">
        <v>22</v>
      </c>
      <c r="O22" s="178">
        <v>12</v>
      </c>
      <c r="P22" s="178">
        <v>34</v>
      </c>
      <c r="Q22" s="218"/>
      <c r="R22" s="176" t="str">
        <f t="shared" si="0"/>
        <v xml:space="preserve">     - inne subsydiowane</v>
      </c>
      <c r="S22" s="178">
        <v>15</v>
      </c>
      <c r="T22" s="178">
        <v>39</v>
      </c>
      <c r="U22" s="178">
        <v>4</v>
      </c>
      <c r="V22" s="178">
        <v>22</v>
      </c>
      <c r="W22" s="178">
        <v>35</v>
      </c>
      <c r="X22" s="178">
        <v>32</v>
      </c>
      <c r="Y22" s="178">
        <v>26</v>
      </c>
      <c r="Z22" s="178">
        <v>44</v>
      </c>
      <c r="AA22" s="178">
        <v>16</v>
      </c>
      <c r="AB22" s="178">
        <v>20</v>
      </c>
      <c r="AC22" s="178">
        <v>14</v>
      </c>
      <c r="AD22" s="178">
        <v>41</v>
      </c>
      <c r="AE22" s="178">
        <v>21</v>
      </c>
      <c r="AF22" s="178">
        <v>20</v>
      </c>
      <c r="AG22" s="178">
        <v>34</v>
      </c>
    </row>
    <row r="23" spans="1:33" s="15" customFormat="1" ht="30" customHeight="1">
      <c r="A23" s="254" t="s">
        <v>17</v>
      </c>
      <c r="B23" s="38" t="s">
        <v>128</v>
      </c>
      <c r="C23" s="39">
        <v>665</v>
      </c>
      <c r="D23" s="205">
        <v>536</v>
      </c>
      <c r="E23" s="112">
        <v>129</v>
      </c>
      <c r="F23" s="42">
        <v>60</v>
      </c>
      <c r="G23" s="40">
        <v>16</v>
      </c>
      <c r="H23" s="40">
        <v>76</v>
      </c>
      <c r="I23" s="40">
        <v>58</v>
      </c>
      <c r="J23" s="40">
        <v>55</v>
      </c>
      <c r="K23" s="40">
        <v>113</v>
      </c>
      <c r="L23" s="40">
        <v>109</v>
      </c>
      <c r="M23" s="40">
        <v>210</v>
      </c>
      <c r="N23" s="40">
        <v>64</v>
      </c>
      <c r="O23" s="40">
        <v>25</v>
      </c>
      <c r="P23" s="40">
        <v>89</v>
      </c>
      <c r="Q23" s="254" t="str">
        <f t="shared" ref="Q23:Q28" si="1">A23</f>
        <v>2.</v>
      </c>
      <c r="R23" s="38" t="str">
        <f t="shared" si="0"/>
        <v>Rozpoczęcie szkolenia</v>
      </c>
      <c r="S23" s="40">
        <v>4</v>
      </c>
      <c r="T23" s="40">
        <v>4</v>
      </c>
      <c r="U23" s="40">
        <v>0</v>
      </c>
      <c r="V23" s="40">
        <v>0</v>
      </c>
      <c r="W23" s="40">
        <v>3</v>
      </c>
      <c r="X23" s="40">
        <v>7</v>
      </c>
      <c r="Y23" s="40">
        <v>2</v>
      </c>
      <c r="Z23" s="40">
        <v>18</v>
      </c>
      <c r="AA23" s="40">
        <v>0</v>
      </c>
      <c r="AB23" s="40">
        <v>1</v>
      </c>
      <c r="AC23" s="40">
        <v>5</v>
      </c>
      <c r="AD23" s="40">
        <v>8</v>
      </c>
      <c r="AE23" s="40">
        <v>2</v>
      </c>
      <c r="AF23" s="40">
        <v>10</v>
      </c>
      <c r="AG23" s="40">
        <v>4</v>
      </c>
    </row>
    <row r="24" spans="1:33" s="6" customFormat="1" ht="30" customHeight="1">
      <c r="A24" s="255"/>
      <c r="B24" s="19" t="s">
        <v>129</v>
      </c>
      <c r="C24" s="10">
        <v>26</v>
      </c>
      <c r="D24" s="169">
        <v>34</v>
      </c>
      <c r="E24" s="27">
        <v>-8</v>
      </c>
      <c r="F24" s="9">
        <v>0</v>
      </c>
      <c r="G24" s="8">
        <v>0</v>
      </c>
      <c r="H24" s="8">
        <v>0</v>
      </c>
      <c r="I24" s="8">
        <v>8</v>
      </c>
      <c r="J24" s="8">
        <v>6</v>
      </c>
      <c r="K24" s="8">
        <v>14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5"/>
      <c r="R24" s="18" t="str">
        <f t="shared" si="0"/>
        <v xml:space="preserve">     - w tym w ramach bonu szkoleniowego</v>
      </c>
      <c r="S24" s="8">
        <v>1</v>
      </c>
      <c r="T24" s="8">
        <v>3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3</v>
      </c>
      <c r="AE24" s="8">
        <v>1</v>
      </c>
      <c r="AF24" s="8">
        <v>0</v>
      </c>
      <c r="AG24" s="8">
        <v>3</v>
      </c>
    </row>
    <row r="25" spans="1:33" s="15" customFormat="1" ht="30" customHeight="1">
      <c r="A25" s="254" t="s">
        <v>19</v>
      </c>
      <c r="B25" s="38" t="s">
        <v>130</v>
      </c>
      <c r="C25" s="39">
        <v>1975</v>
      </c>
      <c r="D25" s="205">
        <v>1938</v>
      </c>
      <c r="E25" s="112">
        <v>37</v>
      </c>
      <c r="F25" s="42">
        <v>139</v>
      </c>
      <c r="G25" s="40">
        <v>54</v>
      </c>
      <c r="H25" s="40">
        <v>193</v>
      </c>
      <c r="I25" s="40">
        <v>97</v>
      </c>
      <c r="J25" s="40">
        <v>45</v>
      </c>
      <c r="K25" s="40">
        <v>142</v>
      </c>
      <c r="L25" s="40">
        <v>106</v>
      </c>
      <c r="M25" s="40">
        <v>181</v>
      </c>
      <c r="N25" s="40">
        <v>59</v>
      </c>
      <c r="O25" s="40">
        <v>82</v>
      </c>
      <c r="P25" s="40">
        <v>141</v>
      </c>
      <c r="Q25" s="254" t="str">
        <f t="shared" si="1"/>
        <v>3.</v>
      </c>
      <c r="R25" s="38" t="str">
        <f t="shared" si="0"/>
        <v>Rozpoczęcie stażu</v>
      </c>
      <c r="S25" s="40">
        <v>44</v>
      </c>
      <c r="T25" s="40">
        <v>123</v>
      </c>
      <c r="U25" s="40">
        <v>43</v>
      </c>
      <c r="V25" s="40">
        <v>71</v>
      </c>
      <c r="W25" s="40">
        <v>212</v>
      </c>
      <c r="X25" s="40">
        <v>100</v>
      </c>
      <c r="Y25" s="40">
        <v>60</v>
      </c>
      <c r="Z25" s="40">
        <v>249</v>
      </c>
      <c r="AA25" s="40">
        <v>95</v>
      </c>
      <c r="AB25" s="40">
        <v>30</v>
      </c>
      <c r="AC25" s="40">
        <v>52</v>
      </c>
      <c r="AD25" s="40">
        <v>6</v>
      </c>
      <c r="AE25" s="40">
        <v>26</v>
      </c>
      <c r="AF25" s="40">
        <v>11</v>
      </c>
      <c r="AG25" s="40">
        <v>90</v>
      </c>
    </row>
    <row r="26" spans="1:33" s="6" customFormat="1" ht="30" customHeight="1">
      <c r="A26" s="255"/>
      <c r="B26" s="19" t="s">
        <v>131</v>
      </c>
      <c r="C26" s="10">
        <v>18</v>
      </c>
      <c r="D26" s="169">
        <v>34</v>
      </c>
      <c r="E26" s="27">
        <v>-16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</v>
      </c>
      <c r="M26" s="8">
        <v>0</v>
      </c>
      <c r="N26" s="8">
        <v>0</v>
      </c>
      <c r="O26" s="8">
        <v>2</v>
      </c>
      <c r="P26" s="8">
        <v>2</v>
      </c>
      <c r="Q26" s="255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6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4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5">
        <v>0</v>
      </c>
      <c r="E27" s="112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4" t="s">
        <v>24</v>
      </c>
      <c r="B28" s="38" t="s">
        <v>133</v>
      </c>
      <c r="C28" s="39">
        <v>666</v>
      </c>
      <c r="D28" s="205">
        <v>721</v>
      </c>
      <c r="E28" s="112">
        <v>-55</v>
      </c>
      <c r="F28" s="42">
        <v>0</v>
      </c>
      <c r="G28" s="40">
        <v>22</v>
      </c>
      <c r="H28" s="40">
        <v>22</v>
      </c>
      <c r="I28" s="40">
        <v>10</v>
      </c>
      <c r="J28" s="40">
        <v>20</v>
      </c>
      <c r="K28" s="40">
        <v>30</v>
      </c>
      <c r="L28" s="40">
        <v>19</v>
      </c>
      <c r="M28" s="40">
        <v>0</v>
      </c>
      <c r="N28" s="40">
        <v>5</v>
      </c>
      <c r="O28" s="40">
        <v>65</v>
      </c>
      <c r="P28" s="40">
        <v>70</v>
      </c>
      <c r="Q28" s="254" t="str">
        <f t="shared" si="1"/>
        <v>5.</v>
      </c>
      <c r="R28" s="38" t="str">
        <f t="shared" si="0"/>
        <v>Rozpoczęcie pracy społecznie użytecznej</v>
      </c>
      <c r="S28" s="40">
        <v>55</v>
      </c>
      <c r="T28" s="40">
        <v>19</v>
      </c>
      <c r="U28" s="40">
        <v>22</v>
      </c>
      <c r="V28" s="40">
        <v>30</v>
      </c>
      <c r="W28" s="40">
        <v>75</v>
      </c>
      <c r="X28" s="40">
        <v>72</v>
      </c>
      <c r="Y28" s="40">
        <v>41</v>
      </c>
      <c r="Z28" s="40">
        <v>27</v>
      </c>
      <c r="AA28" s="40">
        <v>6</v>
      </c>
      <c r="AB28" s="40">
        <v>48</v>
      </c>
      <c r="AC28" s="40">
        <v>15</v>
      </c>
      <c r="AD28" s="40">
        <v>82</v>
      </c>
      <c r="AE28" s="40">
        <v>13</v>
      </c>
      <c r="AF28" s="40">
        <v>8</v>
      </c>
      <c r="AG28" s="40">
        <v>12</v>
      </c>
    </row>
    <row r="29" spans="1:33" s="54" customFormat="1" ht="30" customHeight="1">
      <c r="A29" s="255"/>
      <c r="B29" s="19" t="s">
        <v>440</v>
      </c>
      <c r="C29" s="10">
        <v>118</v>
      </c>
      <c r="D29" s="169">
        <v>59</v>
      </c>
      <c r="E29" s="27">
        <v>59</v>
      </c>
      <c r="F29" s="9">
        <v>0</v>
      </c>
      <c r="G29" s="8">
        <v>0</v>
      </c>
      <c r="H29" s="8">
        <v>0</v>
      </c>
      <c r="I29" s="8">
        <v>10</v>
      </c>
      <c r="J29" s="8">
        <v>20</v>
      </c>
      <c r="K29" s="8">
        <v>30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20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0</v>
      </c>
      <c r="AF29" s="8">
        <v>0</v>
      </c>
      <c r="AG29" s="8">
        <v>0</v>
      </c>
    </row>
    <row r="30" spans="1:33" s="170" customFormat="1" ht="37.5" customHeight="1" thickBot="1">
      <c r="A30" s="174" t="s">
        <v>34</v>
      </c>
      <c r="B30" s="38" t="s">
        <v>134</v>
      </c>
      <c r="C30" s="50">
        <v>30</v>
      </c>
      <c r="D30" s="206">
        <v>55</v>
      </c>
      <c r="E30" s="207">
        <v>-25</v>
      </c>
      <c r="F30" s="42">
        <v>0</v>
      </c>
      <c r="G30" s="40">
        <v>0</v>
      </c>
      <c r="H30" s="40">
        <v>0</v>
      </c>
      <c r="I30" s="40">
        <v>1</v>
      </c>
      <c r="J30" s="40">
        <v>1</v>
      </c>
      <c r="K30" s="40">
        <v>2</v>
      </c>
      <c r="L30" s="40">
        <v>0</v>
      </c>
      <c r="M30" s="40">
        <v>0</v>
      </c>
      <c r="N30" s="40">
        <v>9</v>
      </c>
      <c r="O30" s="40">
        <v>0</v>
      </c>
      <c r="P30" s="40">
        <v>9</v>
      </c>
      <c r="Q30" s="7" t="str">
        <f>A30</f>
        <v>6.</v>
      </c>
      <c r="R30" s="43" t="str">
        <f t="shared" si="0"/>
        <v>Skierowanie do agencji zatrudnienia w ramach zlecania działań aktywizacyjnych</v>
      </c>
      <c r="S30" s="40">
        <v>9</v>
      </c>
      <c r="T30" s="40">
        <v>0</v>
      </c>
      <c r="U30" s="40">
        <v>0</v>
      </c>
      <c r="V30" s="40">
        <v>0</v>
      </c>
      <c r="W30" s="40">
        <v>1</v>
      </c>
      <c r="X30" s="40">
        <v>9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2" customFormat="1" ht="18.75">
      <c r="A31" s="171"/>
      <c r="Q31" s="173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4"/>
  <sheetViews>
    <sheetView zoomScale="70" zoomScaleNormal="70" workbookViewId="0">
      <selection activeCell="AK25" sqref="AK2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1" t="s">
        <v>562</v>
      </c>
      <c r="B1" s="261"/>
      <c r="C1" s="261"/>
      <c r="D1" s="261"/>
      <c r="E1" s="261"/>
      <c r="F1" s="261"/>
      <c r="G1" s="261"/>
      <c r="H1" s="261"/>
      <c r="I1" s="36" t="s">
        <v>473</v>
      </c>
      <c r="J1" s="36"/>
      <c r="K1" s="36"/>
      <c r="L1" s="36"/>
      <c r="M1" s="36"/>
      <c r="N1" s="36"/>
      <c r="O1" s="36"/>
      <c r="P1" s="36"/>
      <c r="Q1" s="261" t="str">
        <f>A1</f>
        <v>TABELA 8. BILANS BEZROBOTNYCH W OKRESIE STYCZEŃ - KWIECIEŃ</v>
      </c>
      <c r="R1" s="261"/>
      <c r="S1" s="261"/>
      <c r="T1" s="261"/>
      <c r="U1" s="261"/>
      <c r="V1" s="261"/>
      <c r="W1" s="261"/>
      <c r="X1" s="261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3" t="str">
        <f>'1-STRUKTURA-PODST'!A2:P2</f>
        <v>30.04.2016 r.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48" t="str">
        <f>A2</f>
        <v>30.04.2016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42" t="s">
        <v>1</v>
      </c>
      <c r="B3" s="251" t="s">
        <v>2</v>
      </c>
      <c r="C3" s="237" t="s">
        <v>32</v>
      </c>
      <c r="D3" s="238"/>
      <c r="E3" s="239"/>
      <c r="F3" s="234" t="s">
        <v>3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2" t="s">
        <v>1</v>
      </c>
      <c r="R3" s="251" t="s">
        <v>2</v>
      </c>
      <c r="S3" s="236" t="s">
        <v>3</v>
      </c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</row>
    <row r="4" spans="1:33" s="23" customFormat="1" ht="35.1" customHeight="1">
      <c r="A4" s="244"/>
      <c r="B4" s="252"/>
      <c r="C4" s="240" t="s">
        <v>590</v>
      </c>
      <c r="D4" s="271" t="s">
        <v>591</v>
      </c>
      <c r="E4" s="258" t="s">
        <v>33</v>
      </c>
      <c r="F4" s="257" t="s">
        <v>4</v>
      </c>
      <c r="G4" s="257"/>
      <c r="H4" s="234"/>
      <c r="I4" s="260" t="s">
        <v>8</v>
      </c>
      <c r="J4" s="257"/>
      <c r="K4" s="234"/>
      <c r="L4" s="236" t="s">
        <v>9</v>
      </c>
      <c r="M4" s="236" t="s">
        <v>10</v>
      </c>
      <c r="N4" s="260" t="s">
        <v>11</v>
      </c>
      <c r="O4" s="257"/>
      <c r="P4" s="234"/>
      <c r="Q4" s="244"/>
      <c r="R4" s="252"/>
      <c r="S4" s="236" t="s">
        <v>42</v>
      </c>
      <c r="T4" s="236" t="s">
        <v>43</v>
      </c>
      <c r="U4" s="235" t="s">
        <v>44</v>
      </c>
      <c r="V4" s="249" t="s">
        <v>45</v>
      </c>
      <c r="W4" s="235" t="s">
        <v>46</v>
      </c>
      <c r="X4" s="235" t="s">
        <v>47</v>
      </c>
      <c r="Y4" s="235" t="s">
        <v>48</v>
      </c>
      <c r="Z4" s="249" t="s">
        <v>49</v>
      </c>
      <c r="AA4" s="235" t="s">
        <v>50</v>
      </c>
      <c r="AB4" s="235" t="s">
        <v>51</v>
      </c>
      <c r="AC4" s="249" t="s">
        <v>52</v>
      </c>
      <c r="AD4" s="235" t="s">
        <v>53</v>
      </c>
      <c r="AE4" s="235" t="s">
        <v>54</v>
      </c>
      <c r="AF4" s="235" t="s">
        <v>56</v>
      </c>
      <c r="AG4" s="235" t="s">
        <v>55</v>
      </c>
    </row>
    <row r="5" spans="1:33" s="23" customFormat="1" ht="20.100000000000001" customHeight="1">
      <c r="A5" s="243"/>
      <c r="B5" s="253"/>
      <c r="C5" s="241"/>
      <c r="D5" s="272"/>
      <c r="E5" s="259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6"/>
      <c r="M5" s="236"/>
      <c r="N5" s="17" t="s">
        <v>5</v>
      </c>
      <c r="O5" s="17" t="s">
        <v>6</v>
      </c>
      <c r="P5" s="17" t="s">
        <v>7</v>
      </c>
      <c r="Q5" s="243"/>
      <c r="R5" s="253"/>
      <c r="S5" s="236"/>
      <c r="T5" s="236"/>
      <c r="U5" s="235"/>
      <c r="V5" s="250"/>
      <c r="W5" s="235"/>
      <c r="X5" s="235"/>
      <c r="Y5" s="235"/>
      <c r="Z5" s="250"/>
      <c r="AA5" s="235"/>
      <c r="AB5" s="235"/>
      <c r="AC5" s="250"/>
      <c r="AD5" s="235"/>
      <c r="AE5" s="235"/>
      <c r="AF5" s="235"/>
      <c r="AG5" s="235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8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tr">
        <f>A6</f>
        <v>1.</v>
      </c>
      <c r="R6" s="18" t="str">
        <f>B6</f>
        <v>Bezrobotni według stanu w końcu roku poprzedniego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54" t="s">
        <v>17</v>
      </c>
      <c r="B7" s="38" t="s">
        <v>249</v>
      </c>
      <c r="C7" s="39">
        <v>55286</v>
      </c>
      <c r="D7" s="185">
        <v>55186</v>
      </c>
      <c r="E7" s="41">
        <v>100</v>
      </c>
      <c r="F7" s="42">
        <v>5586</v>
      </c>
      <c r="G7" s="40">
        <v>2235</v>
      </c>
      <c r="H7" s="40">
        <v>7821</v>
      </c>
      <c r="I7" s="40">
        <v>3463</v>
      </c>
      <c r="J7" s="40">
        <v>1760</v>
      </c>
      <c r="K7" s="40">
        <v>5223</v>
      </c>
      <c r="L7" s="40">
        <v>3817</v>
      </c>
      <c r="M7" s="40">
        <v>3050</v>
      </c>
      <c r="N7" s="40">
        <v>3106</v>
      </c>
      <c r="O7" s="40">
        <v>2517</v>
      </c>
      <c r="P7" s="40">
        <v>5623</v>
      </c>
      <c r="Q7" s="254" t="str">
        <f>A7</f>
        <v>2.</v>
      </c>
      <c r="R7" s="38" t="str">
        <f t="shared" ref="R7:R31" si="0">B7</f>
        <v>Bezrobotni zarejestrowani od początku roku</v>
      </c>
      <c r="S7" s="40">
        <v>1925</v>
      </c>
      <c r="T7" s="40">
        <v>1775</v>
      </c>
      <c r="U7" s="40">
        <v>1532</v>
      </c>
      <c r="V7" s="40">
        <v>1319</v>
      </c>
      <c r="W7" s="40">
        <v>5027</v>
      </c>
      <c r="X7" s="40">
        <v>3001</v>
      </c>
      <c r="Y7" s="40">
        <v>1346</v>
      </c>
      <c r="Z7" s="40">
        <v>2678</v>
      </c>
      <c r="AA7" s="40">
        <v>1421</v>
      </c>
      <c r="AB7" s="40">
        <v>1292</v>
      </c>
      <c r="AC7" s="40">
        <v>1507</v>
      </c>
      <c r="AD7" s="40">
        <v>2264</v>
      </c>
      <c r="AE7" s="40">
        <v>1409</v>
      </c>
      <c r="AF7" s="40">
        <v>990</v>
      </c>
      <c r="AG7" s="40">
        <v>2266</v>
      </c>
    </row>
    <row r="8" spans="1:33" s="6" customFormat="1" ht="30" customHeight="1">
      <c r="A8" s="256"/>
      <c r="B8" s="18" t="s">
        <v>83</v>
      </c>
      <c r="C8" s="10">
        <v>6097</v>
      </c>
      <c r="D8" s="178">
        <v>7296</v>
      </c>
      <c r="E8" s="27">
        <v>-1199</v>
      </c>
      <c r="F8" s="9">
        <v>961</v>
      </c>
      <c r="G8" s="8">
        <v>344</v>
      </c>
      <c r="H8" s="8">
        <v>1305</v>
      </c>
      <c r="I8" s="8">
        <v>265</v>
      </c>
      <c r="J8" s="8">
        <v>97</v>
      </c>
      <c r="K8" s="8">
        <v>362</v>
      </c>
      <c r="L8" s="8">
        <v>653</v>
      </c>
      <c r="M8" s="8">
        <v>393</v>
      </c>
      <c r="N8" s="8">
        <v>333</v>
      </c>
      <c r="O8" s="8">
        <v>251</v>
      </c>
      <c r="P8" s="8">
        <v>584</v>
      </c>
      <c r="Q8" s="256"/>
      <c r="R8" s="18" t="str">
        <f t="shared" si="0"/>
        <v>po raz pierwszy</v>
      </c>
      <c r="S8" s="8">
        <v>170</v>
      </c>
      <c r="T8" s="8">
        <v>235</v>
      </c>
      <c r="U8" s="8">
        <v>123</v>
      </c>
      <c r="V8" s="8">
        <v>135</v>
      </c>
      <c r="W8" s="8">
        <v>490</v>
      </c>
      <c r="X8" s="8">
        <v>196</v>
      </c>
      <c r="Y8" s="8">
        <v>127</v>
      </c>
      <c r="Z8" s="8">
        <v>252</v>
      </c>
      <c r="AA8" s="8">
        <v>105</v>
      </c>
      <c r="AB8" s="8">
        <v>116</v>
      </c>
      <c r="AC8" s="8">
        <v>130</v>
      </c>
      <c r="AD8" s="8">
        <v>273</v>
      </c>
      <c r="AE8" s="8">
        <v>145</v>
      </c>
      <c r="AF8" s="8">
        <v>104</v>
      </c>
      <c r="AG8" s="8">
        <v>199</v>
      </c>
    </row>
    <row r="9" spans="1:33" s="157" customFormat="1" ht="30" customHeight="1">
      <c r="A9" s="256"/>
      <c r="B9" s="156" t="s">
        <v>84</v>
      </c>
      <c r="C9" s="10">
        <v>49189</v>
      </c>
      <c r="D9" s="178">
        <v>47890</v>
      </c>
      <c r="E9" s="27">
        <v>1299</v>
      </c>
      <c r="F9" s="9">
        <v>4625</v>
      </c>
      <c r="G9" s="8">
        <v>1891</v>
      </c>
      <c r="H9" s="8">
        <v>6516</v>
      </c>
      <c r="I9" s="8">
        <v>3198</v>
      </c>
      <c r="J9" s="8">
        <v>1663</v>
      </c>
      <c r="K9" s="8">
        <v>4861</v>
      </c>
      <c r="L9" s="8">
        <v>3164</v>
      </c>
      <c r="M9" s="8">
        <v>2657</v>
      </c>
      <c r="N9" s="8">
        <v>2773</v>
      </c>
      <c r="O9" s="8">
        <v>2266</v>
      </c>
      <c r="P9" s="8">
        <v>5039</v>
      </c>
      <c r="Q9" s="256"/>
      <c r="R9" s="156" t="str">
        <f t="shared" si="0"/>
        <v>po raz kolejny</v>
      </c>
      <c r="S9" s="8">
        <v>1755</v>
      </c>
      <c r="T9" s="8">
        <v>1540</v>
      </c>
      <c r="U9" s="8">
        <v>1409</v>
      </c>
      <c r="V9" s="8">
        <v>1184</v>
      </c>
      <c r="W9" s="8">
        <v>4537</v>
      </c>
      <c r="X9" s="8">
        <v>2805</v>
      </c>
      <c r="Y9" s="8">
        <v>1219</v>
      </c>
      <c r="Z9" s="8">
        <v>2426</v>
      </c>
      <c r="AA9" s="8">
        <v>1316</v>
      </c>
      <c r="AB9" s="8">
        <v>1176</v>
      </c>
      <c r="AC9" s="8">
        <v>1377</v>
      </c>
      <c r="AD9" s="8">
        <v>1991</v>
      </c>
      <c r="AE9" s="8">
        <v>1264</v>
      </c>
      <c r="AF9" s="8">
        <v>886</v>
      </c>
      <c r="AG9" s="8">
        <v>2067</v>
      </c>
    </row>
    <row r="10" spans="1:33" s="157" customFormat="1" ht="30" customHeight="1">
      <c r="A10" s="256"/>
      <c r="B10" s="156" t="s">
        <v>85</v>
      </c>
      <c r="C10" s="158">
        <v>71</v>
      </c>
      <c r="D10" s="178">
        <v>77</v>
      </c>
      <c r="E10" s="27">
        <v>-6</v>
      </c>
      <c r="F10" s="9">
        <v>6</v>
      </c>
      <c r="G10" s="8">
        <v>0</v>
      </c>
      <c r="H10" s="8">
        <v>6</v>
      </c>
      <c r="I10" s="8">
        <v>0</v>
      </c>
      <c r="J10" s="8">
        <v>1</v>
      </c>
      <c r="K10" s="8">
        <v>1</v>
      </c>
      <c r="L10" s="8">
        <v>1</v>
      </c>
      <c r="M10" s="8">
        <v>15</v>
      </c>
      <c r="N10" s="8">
        <v>3</v>
      </c>
      <c r="O10" s="8">
        <v>4</v>
      </c>
      <c r="P10" s="8">
        <v>7</v>
      </c>
      <c r="Q10" s="256"/>
      <c r="R10" s="156" t="str">
        <f t="shared" si="0"/>
        <v>po pracach interwencyjnych</v>
      </c>
      <c r="S10" s="8">
        <v>0</v>
      </c>
      <c r="T10" s="8">
        <v>1</v>
      </c>
      <c r="U10" s="8">
        <v>4</v>
      </c>
      <c r="V10" s="8">
        <v>2</v>
      </c>
      <c r="W10" s="8">
        <v>9</v>
      </c>
      <c r="X10" s="8">
        <v>7</v>
      </c>
      <c r="Y10" s="8">
        <v>0</v>
      </c>
      <c r="Z10" s="8">
        <v>0</v>
      </c>
      <c r="AA10" s="8">
        <v>0</v>
      </c>
      <c r="AB10" s="8">
        <v>3</v>
      </c>
      <c r="AC10" s="8">
        <v>1</v>
      </c>
      <c r="AD10" s="8">
        <v>3</v>
      </c>
      <c r="AE10" s="8">
        <v>1</v>
      </c>
      <c r="AF10" s="8">
        <v>8</v>
      </c>
      <c r="AG10" s="8">
        <v>2</v>
      </c>
    </row>
    <row r="11" spans="1:33" s="6" customFormat="1" ht="30" customHeight="1">
      <c r="A11" s="256"/>
      <c r="B11" s="18" t="s">
        <v>86</v>
      </c>
      <c r="C11" s="10">
        <v>712</v>
      </c>
      <c r="D11" s="178">
        <v>594</v>
      </c>
      <c r="E11" s="11">
        <v>118</v>
      </c>
      <c r="F11" s="9">
        <v>12</v>
      </c>
      <c r="G11" s="8">
        <v>31</v>
      </c>
      <c r="H11" s="8">
        <v>43</v>
      </c>
      <c r="I11" s="8">
        <v>157</v>
      </c>
      <c r="J11" s="8">
        <v>111</v>
      </c>
      <c r="K11" s="8">
        <v>268</v>
      </c>
      <c r="L11" s="8">
        <v>0</v>
      </c>
      <c r="M11" s="8">
        <v>5</v>
      </c>
      <c r="N11" s="8">
        <v>17</v>
      </c>
      <c r="O11" s="8">
        <v>74</v>
      </c>
      <c r="P11" s="8">
        <v>91</v>
      </c>
      <c r="Q11" s="256"/>
      <c r="R11" s="18" t="str">
        <f t="shared" si="0"/>
        <v>po robotach publicznych</v>
      </c>
      <c r="S11" s="8">
        <v>0</v>
      </c>
      <c r="T11" s="8">
        <v>1</v>
      </c>
      <c r="U11" s="8">
        <v>14</v>
      </c>
      <c r="V11" s="8">
        <v>0</v>
      </c>
      <c r="W11" s="8">
        <v>42</v>
      </c>
      <c r="X11" s="8">
        <v>61</v>
      </c>
      <c r="Y11" s="8">
        <v>1</v>
      </c>
      <c r="Z11" s="8">
        <v>3</v>
      </c>
      <c r="AA11" s="8">
        <v>11</v>
      </c>
      <c r="AB11" s="8">
        <v>17</v>
      </c>
      <c r="AC11" s="8">
        <v>93</v>
      </c>
      <c r="AD11" s="8">
        <v>0</v>
      </c>
      <c r="AE11" s="8">
        <v>2</v>
      </c>
      <c r="AF11" s="8">
        <v>0</v>
      </c>
      <c r="AG11" s="8">
        <v>60</v>
      </c>
    </row>
    <row r="12" spans="1:33" s="6" customFormat="1" ht="30" customHeight="1">
      <c r="A12" s="256"/>
      <c r="B12" s="18" t="s">
        <v>87</v>
      </c>
      <c r="C12" s="10">
        <v>5109</v>
      </c>
      <c r="D12" s="178">
        <v>3341</v>
      </c>
      <c r="E12" s="11">
        <v>1768</v>
      </c>
      <c r="F12" s="9">
        <v>501</v>
      </c>
      <c r="G12" s="8">
        <v>244</v>
      </c>
      <c r="H12" s="8">
        <v>745</v>
      </c>
      <c r="I12" s="8">
        <v>217</v>
      </c>
      <c r="J12" s="8">
        <v>151</v>
      </c>
      <c r="K12" s="8">
        <v>368</v>
      </c>
      <c r="L12" s="8">
        <v>286</v>
      </c>
      <c r="M12" s="8">
        <v>302</v>
      </c>
      <c r="N12" s="8">
        <v>105</v>
      </c>
      <c r="O12" s="8">
        <v>102</v>
      </c>
      <c r="P12" s="8">
        <v>207</v>
      </c>
      <c r="Q12" s="256"/>
      <c r="R12" s="18" t="str">
        <f t="shared" si="0"/>
        <v>po stażu</v>
      </c>
      <c r="S12" s="8">
        <v>261</v>
      </c>
      <c r="T12" s="8">
        <v>160</v>
      </c>
      <c r="U12" s="8">
        <v>49</v>
      </c>
      <c r="V12" s="8">
        <v>89</v>
      </c>
      <c r="W12" s="8">
        <v>406</v>
      </c>
      <c r="X12" s="8">
        <v>485</v>
      </c>
      <c r="Y12" s="8">
        <v>167</v>
      </c>
      <c r="Z12" s="8">
        <v>290</v>
      </c>
      <c r="AA12" s="8">
        <v>343</v>
      </c>
      <c r="AB12" s="8">
        <v>195</v>
      </c>
      <c r="AC12" s="8">
        <v>178</v>
      </c>
      <c r="AD12" s="8">
        <v>191</v>
      </c>
      <c r="AE12" s="8">
        <v>101</v>
      </c>
      <c r="AF12" s="8">
        <v>35</v>
      </c>
      <c r="AG12" s="8">
        <v>251</v>
      </c>
    </row>
    <row r="13" spans="1:33" s="6" customFormat="1" ht="30" customHeight="1">
      <c r="A13" s="256"/>
      <c r="B13" s="18" t="s">
        <v>88</v>
      </c>
      <c r="C13" s="10">
        <v>5</v>
      </c>
      <c r="D13" s="178">
        <v>4</v>
      </c>
      <c r="E13" s="11">
        <v>1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56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6"/>
      <c r="B14" s="18" t="s">
        <v>89</v>
      </c>
      <c r="C14" s="10">
        <v>1023</v>
      </c>
      <c r="D14" s="178">
        <v>1143</v>
      </c>
      <c r="E14" s="11">
        <v>-120</v>
      </c>
      <c r="F14" s="9">
        <v>53</v>
      </c>
      <c r="G14" s="8">
        <v>18</v>
      </c>
      <c r="H14" s="8">
        <v>71</v>
      </c>
      <c r="I14" s="8">
        <v>221</v>
      </c>
      <c r="J14" s="8">
        <v>139</v>
      </c>
      <c r="K14" s="8">
        <v>360</v>
      </c>
      <c r="L14" s="8">
        <v>133</v>
      </c>
      <c r="M14" s="8">
        <v>220</v>
      </c>
      <c r="N14" s="8">
        <v>33</v>
      </c>
      <c r="O14" s="8">
        <v>31</v>
      </c>
      <c r="P14" s="8">
        <v>64</v>
      </c>
      <c r="Q14" s="256"/>
      <c r="R14" s="18" t="str">
        <f t="shared" si="0"/>
        <v>po szkoleniu</v>
      </c>
      <c r="S14" s="8">
        <v>12</v>
      </c>
      <c r="T14" s="8">
        <v>4</v>
      </c>
      <c r="U14" s="8">
        <v>1</v>
      </c>
      <c r="V14" s="8">
        <v>4</v>
      </c>
      <c r="W14" s="8">
        <v>3</v>
      </c>
      <c r="X14" s="8">
        <v>5</v>
      </c>
      <c r="Y14" s="8">
        <v>12</v>
      </c>
      <c r="Z14" s="8">
        <v>14</v>
      </c>
      <c r="AA14" s="8">
        <v>5</v>
      </c>
      <c r="AB14" s="8">
        <v>11</v>
      </c>
      <c r="AC14" s="8">
        <v>16</v>
      </c>
      <c r="AD14" s="8">
        <v>8</v>
      </c>
      <c r="AE14" s="8">
        <v>58</v>
      </c>
      <c r="AF14" s="8">
        <v>19</v>
      </c>
      <c r="AG14" s="8">
        <v>3</v>
      </c>
    </row>
    <row r="15" spans="1:33" s="6" customFormat="1" ht="30" customHeight="1">
      <c r="A15" s="255"/>
      <c r="B15" s="18" t="s">
        <v>90</v>
      </c>
      <c r="C15" s="10">
        <v>442</v>
      </c>
      <c r="D15" s="178">
        <v>326</v>
      </c>
      <c r="E15" s="11">
        <v>116</v>
      </c>
      <c r="F15" s="9">
        <v>0</v>
      </c>
      <c r="G15" s="8">
        <v>12</v>
      </c>
      <c r="H15" s="8">
        <v>12</v>
      </c>
      <c r="I15" s="8">
        <v>0</v>
      </c>
      <c r="J15" s="8">
        <v>0</v>
      </c>
      <c r="K15" s="8">
        <v>0</v>
      </c>
      <c r="L15" s="8">
        <v>115</v>
      </c>
      <c r="M15" s="8">
        <v>22</v>
      </c>
      <c r="N15" s="8">
        <v>2</v>
      </c>
      <c r="O15" s="8">
        <v>20</v>
      </c>
      <c r="P15" s="8">
        <v>22</v>
      </c>
      <c r="Q15" s="255"/>
      <c r="R15" s="18" t="str">
        <f t="shared" si="0"/>
        <v>po pracach społecznie użytecznych</v>
      </c>
      <c r="S15" s="8">
        <v>1</v>
      </c>
      <c r="T15" s="8">
        <v>3</v>
      </c>
      <c r="U15" s="8">
        <v>0</v>
      </c>
      <c r="V15" s="8">
        <v>11</v>
      </c>
      <c r="W15" s="8">
        <v>1</v>
      </c>
      <c r="X15" s="8">
        <v>155</v>
      </c>
      <c r="Y15" s="8">
        <v>2</v>
      </c>
      <c r="Z15" s="8">
        <v>27</v>
      </c>
      <c r="AA15" s="8">
        <v>3</v>
      </c>
      <c r="AB15" s="8">
        <v>20</v>
      </c>
      <c r="AC15" s="8">
        <v>10</v>
      </c>
      <c r="AD15" s="8">
        <v>0</v>
      </c>
      <c r="AE15" s="8">
        <v>31</v>
      </c>
      <c r="AF15" s="8">
        <v>5</v>
      </c>
      <c r="AG15" s="8">
        <v>2</v>
      </c>
    </row>
    <row r="16" spans="1:33" s="15" customFormat="1" ht="30" customHeight="1">
      <c r="A16" s="30" t="s">
        <v>19</v>
      </c>
      <c r="B16" s="38" t="s">
        <v>251</v>
      </c>
      <c r="C16" s="39">
        <v>56328</v>
      </c>
      <c r="D16" s="185">
        <v>60456</v>
      </c>
      <c r="E16" s="41">
        <v>-4128</v>
      </c>
      <c r="F16" s="42">
        <v>5447</v>
      </c>
      <c r="G16" s="40">
        <v>2279</v>
      </c>
      <c r="H16" s="40">
        <v>7726</v>
      </c>
      <c r="I16" s="40">
        <v>3274</v>
      </c>
      <c r="J16" s="40">
        <v>1691</v>
      </c>
      <c r="K16" s="40">
        <v>4965</v>
      </c>
      <c r="L16" s="40">
        <v>3911</v>
      </c>
      <c r="M16" s="40">
        <v>3209</v>
      </c>
      <c r="N16" s="40">
        <v>3203</v>
      </c>
      <c r="O16" s="40">
        <v>2921</v>
      </c>
      <c r="P16" s="40">
        <v>6124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1879</v>
      </c>
      <c r="T16" s="40">
        <v>1867</v>
      </c>
      <c r="U16" s="40">
        <v>1655</v>
      </c>
      <c r="V16" s="40">
        <v>1647</v>
      </c>
      <c r="W16" s="40">
        <v>4631</v>
      </c>
      <c r="X16" s="40">
        <v>3077</v>
      </c>
      <c r="Y16" s="40">
        <v>1449</v>
      </c>
      <c r="Z16" s="40">
        <v>2539</v>
      </c>
      <c r="AA16" s="40">
        <v>1532</v>
      </c>
      <c r="AB16" s="40">
        <v>1450</v>
      </c>
      <c r="AC16" s="40">
        <v>1770</v>
      </c>
      <c r="AD16" s="40">
        <v>2261</v>
      </c>
      <c r="AE16" s="40">
        <v>1445</v>
      </c>
      <c r="AF16" s="40">
        <v>1050</v>
      </c>
      <c r="AG16" s="40">
        <v>2141</v>
      </c>
    </row>
    <row r="17" spans="1:33" s="6" customFormat="1" ht="30" customHeight="1">
      <c r="A17" s="30" t="s">
        <v>103</v>
      </c>
      <c r="B17" s="18" t="s">
        <v>252</v>
      </c>
      <c r="C17" s="10">
        <v>29098</v>
      </c>
      <c r="D17" s="178">
        <v>28280</v>
      </c>
      <c r="E17" s="11">
        <v>818</v>
      </c>
      <c r="F17" s="9">
        <v>2814</v>
      </c>
      <c r="G17" s="8">
        <v>1052</v>
      </c>
      <c r="H17" s="8">
        <v>3866</v>
      </c>
      <c r="I17" s="8">
        <v>1609</v>
      </c>
      <c r="J17" s="8">
        <v>884</v>
      </c>
      <c r="K17" s="8">
        <v>2493</v>
      </c>
      <c r="L17" s="8">
        <v>1825</v>
      </c>
      <c r="M17" s="8">
        <v>1456</v>
      </c>
      <c r="N17" s="8">
        <v>1568</v>
      </c>
      <c r="O17" s="8">
        <v>1445</v>
      </c>
      <c r="P17" s="8">
        <v>3013</v>
      </c>
      <c r="Q17" s="30" t="str">
        <f t="shared" ref="Q17:Q30" si="1">A17</f>
        <v>3a.</v>
      </c>
      <c r="R17" s="18" t="str">
        <f t="shared" si="0"/>
        <v>podjęcia pracy razem*</v>
      </c>
      <c r="S17" s="8">
        <v>997</v>
      </c>
      <c r="T17" s="8">
        <v>878</v>
      </c>
      <c r="U17" s="8">
        <v>885</v>
      </c>
      <c r="V17" s="8">
        <v>748</v>
      </c>
      <c r="W17" s="8">
        <v>2561</v>
      </c>
      <c r="X17" s="8">
        <v>1360</v>
      </c>
      <c r="Y17" s="8">
        <v>842</v>
      </c>
      <c r="Z17" s="8">
        <v>1333</v>
      </c>
      <c r="AA17" s="8">
        <v>823</v>
      </c>
      <c r="AB17" s="8">
        <v>829</v>
      </c>
      <c r="AC17" s="8">
        <v>1109</v>
      </c>
      <c r="AD17" s="8">
        <v>1262</v>
      </c>
      <c r="AE17" s="8">
        <v>899</v>
      </c>
      <c r="AF17" s="8">
        <v>641</v>
      </c>
      <c r="AG17" s="8">
        <v>1278</v>
      </c>
    </row>
    <row r="18" spans="1:33" s="6" customFormat="1" ht="30" customHeight="1">
      <c r="A18" s="30"/>
      <c r="B18" s="18" t="s">
        <v>114</v>
      </c>
      <c r="C18" s="10">
        <v>23232</v>
      </c>
      <c r="D18" s="178">
        <v>23712</v>
      </c>
      <c r="E18" s="11">
        <v>-480</v>
      </c>
      <c r="F18" s="9">
        <v>2520</v>
      </c>
      <c r="G18" s="8">
        <v>875</v>
      </c>
      <c r="H18" s="8">
        <v>3395</v>
      </c>
      <c r="I18" s="8">
        <v>1138</v>
      </c>
      <c r="J18" s="8">
        <v>589</v>
      </c>
      <c r="K18" s="8">
        <v>1727</v>
      </c>
      <c r="L18" s="8">
        <v>1681</v>
      </c>
      <c r="M18" s="8">
        <v>1222</v>
      </c>
      <c r="N18" s="8">
        <v>1221</v>
      </c>
      <c r="O18" s="8">
        <v>1011</v>
      </c>
      <c r="P18" s="8">
        <v>2232</v>
      </c>
      <c r="Q18" s="30"/>
      <c r="R18" s="18" t="str">
        <f t="shared" si="0"/>
        <v>praca niesubsydiowana</v>
      </c>
      <c r="S18" s="8">
        <v>853</v>
      </c>
      <c r="T18" s="8">
        <v>783</v>
      </c>
      <c r="U18" s="8">
        <v>598</v>
      </c>
      <c r="V18" s="8">
        <v>621</v>
      </c>
      <c r="W18" s="8">
        <v>2007</v>
      </c>
      <c r="X18" s="8">
        <v>1047</v>
      </c>
      <c r="Y18" s="8">
        <v>639</v>
      </c>
      <c r="Z18" s="8">
        <v>1097</v>
      </c>
      <c r="AA18" s="8">
        <v>642</v>
      </c>
      <c r="AB18" s="8">
        <v>621</v>
      </c>
      <c r="AC18" s="8">
        <v>818</v>
      </c>
      <c r="AD18" s="8">
        <v>1042</v>
      </c>
      <c r="AE18" s="8">
        <v>678</v>
      </c>
      <c r="AF18" s="8">
        <v>455</v>
      </c>
      <c r="AG18" s="8">
        <v>1074</v>
      </c>
    </row>
    <row r="19" spans="1:33" s="6" customFormat="1" ht="30" customHeight="1">
      <c r="A19" s="30"/>
      <c r="B19" s="18" t="s">
        <v>115</v>
      </c>
      <c r="C19" s="10">
        <v>5866</v>
      </c>
      <c r="D19" s="178">
        <v>4568</v>
      </c>
      <c r="E19" s="11">
        <v>1298</v>
      </c>
      <c r="F19" s="9">
        <v>294</v>
      </c>
      <c r="G19" s="8">
        <v>177</v>
      </c>
      <c r="H19" s="8">
        <v>471</v>
      </c>
      <c r="I19" s="8">
        <v>471</v>
      </c>
      <c r="J19" s="8">
        <v>295</v>
      </c>
      <c r="K19" s="8">
        <v>766</v>
      </c>
      <c r="L19" s="8">
        <v>144</v>
      </c>
      <c r="M19" s="8">
        <v>234</v>
      </c>
      <c r="N19" s="8">
        <v>347</v>
      </c>
      <c r="O19" s="8">
        <v>434</v>
      </c>
      <c r="P19" s="8">
        <v>781</v>
      </c>
      <c r="Q19" s="30"/>
      <c r="R19" s="18" t="str">
        <f t="shared" si="0"/>
        <v>praca subsydiowana</v>
      </c>
      <c r="S19" s="8">
        <v>144</v>
      </c>
      <c r="T19" s="8">
        <v>95</v>
      </c>
      <c r="U19" s="8">
        <v>287</v>
      </c>
      <c r="V19" s="8">
        <v>127</v>
      </c>
      <c r="W19" s="8">
        <v>554</v>
      </c>
      <c r="X19" s="8">
        <v>313</v>
      </c>
      <c r="Y19" s="8">
        <v>203</v>
      </c>
      <c r="Z19" s="8">
        <v>236</v>
      </c>
      <c r="AA19" s="8">
        <v>181</v>
      </c>
      <c r="AB19" s="8">
        <v>208</v>
      </c>
      <c r="AC19" s="8">
        <v>291</v>
      </c>
      <c r="AD19" s="8">
        <v>220</v>
      </c>
      <c r="AE19" s="8">
        <v>221</v>
      </c>
      <c r="AF19" s="8">
        <v>186</v>
      </c>
      <c r="AG19" s="8">
        <v>204</v>
      </c>
    </row>
    <row r="20" spans="1:33" s="6" customFormat="1" ht="30" customHeight="1">
      <c r="A20" s="30" t="s">
        <v>104</v>
      </c>
      <c r="B20" s="18" t="s">
        <v>102</v>
      </c>
      <c r="C20" s="10">
        <v>8979</v>
      </c>
      <c r="D20" s="178">
        <v>10281</v>
      </c>
      <c r="E20" s="11">
        <v>-1302</v>
      </c>
      <c r="F20" s="9">
        <v>425</v>
      </c>
      <c r="G20" s="8">
        <v>255</v>
      </c>
      <c r="H20" s="8">
        <v>680</v>
      </c>
      <c r="I20" s="8">
        <v>596</v>
      </c>
      <c r="J20" s="8">
        <v>377</v>
      </c>
      <c r="K20" s="8">
        <v>973</v>
      </c>
      <c r="L20" s="8">
        <v>639</v>
      </c>
      <c r="M20" s="8">
        <v>761</v>
      </c>
      <c r="N20" s="8">
        <v>551</v>
      </c>
      <c r="O20" s="8">
        <v>694</v>
      </c>
      <c r="P20" s="8">
        <v>1245</v>
      </c>
      <c r="Q20" s="30" t="str">
        <f t="shared" si="1"/>
        <v>3b.</v>
      </c>
      <c r="R20" s="18" t="str">
        <f t="shared" si="0"/>
        <v>rozpoczęcie innych form aktywizacji*</v>
      </c>
      <c r="S20" s="8">
        <v>359</v>
      </c>
      <c r="T20" s="8">
        <v>323</v>
      </c>
      <c r="U20" s="8">
        <v>283</v>
      </c>
      <c r="V20" s="8">
        <v>383</v>
      </c>
      <c r="W20" s="8">
        <v>330</v>
      </c>
      <c r="X20" s="8">
        <v>748</v>
      </c>
      <c r="Y20" s="8">
        <v>230</v>
      </c>
      <c r="Z20" s="8">
        <v>398</v>
      </c>
      <c r="AA20" s="8">
        <v>413</v>
      </c>
      <c r="AB20" s="8">
        <v>209</v>
      </c>
      <c r="AC20" s="8">
        <v>311</v>
      </c>
      <c r="AD20" s="8">
        <v>159</v>
      </c>
      <c r="AE20" s="8">
        <v>196</v>
      </c>
      <c r="AF20" s="8">
        <v>160</v>
      </c>
      <c r="AG20" s="8">
        <v>179</v>
      </c>
    </row>
    <row r="21" spans="1:33" s="6" customFormat="1" ht="56.25">
      <c r="A21" s="30" t="s">
        <v>105</v>
      </c>
      <c r="B21" s="18" t="s">
        <v>438</v>
      </c>
      <c r="C21" s="10">
        <v>1849</v>
      </c>
      <c r="D21" s="178">
        <v>1396</v>
      </c>
      <c r="E21" s="11">
        <v>453</v>
      </c>
      <c r="F21" s="9">
        <v>212</v>
      </c>
      <c r="G21" s="8">
        <v>142</v>
      </c>
      <c r="H21" s="8">
        <v>354</v>
      </c>
      <c r="I21" s="8">
        <v>151</v>
      </c>
      <c r="J21" s="8">
        <v>35</v>
      </c>
      <c r="K21" s="8">
        <v>186</v>
      </c>
      <c r="L21" s="8">
        <v>36</v>
      </c>
      <c r="M21" s="8">
        <v>36</v>
      </c>
      <c r="N21" s="8">
        <v>273</v>
      </c>
      <c r="O21" s="8">
        <v>85</v>
      </c>
      <c r="P21" s="8">
        <v>358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54</v>
      </c>
      <c r="T21" s="8">
        <v>152</v>
      </c>
      <c r="U21" s="8">
        <v>85</v>
      </c>
      <c r="V21" s="8">
        <v>66</v>
      </c>
      <c r="W21" s="8">
        <v>13</v>
      </c>
      <c r="X21" s="8">
        <v>248</v>
      </c>
      <c r="Y21" s="8">
        <v>56</v>
      </c>
      <c r="Z21" s="8">
        <v>9</v>
      </c>
      <c r="AA21" s="8">
        <v>9</v>
      </c>
      <c r="AB21" s="8">
        <v>25</v>
      </c>
      <c r="AC21" s="8">
        <v>12</v>
      </c>
      <c r="AD21" s="8">
        <v>39</v>
      </c>
      <c r="AE21" s="8">
        <v>12</v>
      </c>
      <c r="AF21" s="8">
        <v>13</v>
      </c>
      <c r="AG21" s="8">
        <v>86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15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8845</v>
      </c>
      <c r="D23" s="178">
        <v>12951</v>
      </c>
      <c r="E23" s="11">
        <v>-4106</v>
      </c>
      <c r="F23" s="9">
        <v>1348</v>
      </c>
      <c r="G23" s="8">
        <v>583</v>
      </c>
      <c r="H23" s="8">
        <v>1931</v>
      </c>
      <c r="I23" s="8">
        <v>411</v>
      </c>
      <c r="J23" s="8">
        <v>118</v>
      </c>
      <c r="K23" s="8">
        <v>529</v>
      </c>
      <c r="L23" s="8">
        <v>826</v>
      </c>
      <c r="M23" s="8">
        <v>491</v>
      </c>
      <c r="N23" s="8">
        <v>382</v>
      </c>
      <c r="O23" s="8">
        <v>309</v>
      </c>
      <c r="P23" s="8">
        <v>691</v>
      </c>
      <c r="Q23" s="30" t="str">
        <f t="shared" si="1"/>
        <v>3e.</v>
      </c>
      <c r="R23" s="18" t="str">
        <f t="shared" si="0"/>
        <v>niepotwierdzenie gotowości do pracy</v>
      </c>
      <c r="S23" s="8">
        <v>264</v>
      </c>
      <c r="T23" s="8">
        <v>292</v>
      </c>
      <c r="U23" s="8">
        <v>185</v>
      </c>
      <c r="V23" s="8">
        <v>224</v>
      </c>
      <c r="W23" s="8">
        <v>1123</v>
      </c>
      <c r="X23" s="8">
        <v>323</v>
      </c>
      <c r="Y23" s="8">
        <v>123</v>
      </c>
      <c r="Z23" s="8">
        <v>297</v>
      </c>
      <c r="AA23" s="8">
        <v>72</v>
      </c>
      <c r="AB23" s="8">
        <v>177</v>
      </c>
      <c r="AC23" s="8">
        <v>175</v>
      </c>
      <c r="AD23" s="8">
        <v>479</v>
      </c>
      <c r="AE23" s="8">
        <v>150</v>
      </c>
      <c r="AF23" s="8">
        <v>118</v>
      </c>
      <c r="AG23" s="8">
        <v>375</v>
      </c>
    </row>
    <row r="24" spans="1:33" s="6" customFormat="1" ht="30" customHeight="1">
      <c r="A24" s="30" t="s">
        <v>108</v>
      </c>
      <c r="B24" s="18" t="s">
        <v>94</v>
      </c>
      <c r="C24" s="10">
        <v>3981</v>
      </c>
      <c r="D24" s="178">
        <v>3691</v>
      </c>
      <c r="E24" s="11">
        <v>290</v>
      </c>
      <c r="F24" s="9">
        <v>213</v>
      </c>
      <c r="G24" s="8">
        <v>101</v>
      </c>
      <c r="H24" s="8">
        <v>314</v>
      </c>
      <c r="I24" s="8">
        <v>273</v>
      </c>
      <c r="J24" s="8">
        <v>193</v>
      </c>
      <c r="K24" s="8">
        <v>466</v>
      </c>
      <c r="L24" s="8">
        <v>147</v>
      </c>
      <c r="M24" s="8">
        <v>292</v>
      </c>
      <c r="N24" s="8">
        <v>235</v>
      </c>
      <c r="O24" s="8">
        <v>246</v>
      </c>
      <c r="P24" s="178">
        <v>481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121</v>
      </c>
      <c r="T24" s="8">
        <v>111</v>
      </c>
      <c r="U24" s="8">
        <v>118</v>
      </c>
      <c r="V24" s="8">
        <v>152</v>
      </c>
      <c r="W24" s="8">
        <v>339</v>
      </c>
      <c r="X24" s="8">
        <v>258</v>
      </c>
      <c r="Y24" s="8">
        <v>127</v>
      </c>
      <c r="Z24" s="8">
        <v>210</v>
      </c>
      <c r="AA24" s="8">
        <v>155</v>
      </c>
      <c r="AB24" s="8">
        <v>139</v>
      </c>
      <c r="AC24" s="8">
        <v>96</v>
      </c>
      <c r="AD24" s="8">
        <v>160</v>
      </c>
      <c r="AE24" s="8">
        <v>116</v>
      </c>
      <c r="AF24" s="8">
        <v>76</v>
      </c>
      <c r="AG24" s="8">
        <v>103</v>
      </c>
    </row>
    <row r="25" spans="1:33" s="6" customFormat="1" ht="30" customHeight="1">
      <c r="A25" s="30" t="s">
        <v>109</v>
      </c>
      <c r="B25" s="18" t="s">
        <v>95</v>
      </c>
      <c r="C25" s="10">
        <v>18</v>
      </c>
      <c r="D25" s="178">
        <v>22</v>
      </c>
      <c r="E25" s="11">
        <v>-4</v>
      </c>
      <c r="F25" s="9">
        <v>5</v>
      </c>
      <c r="G25" s="8">
        <v>1</v>
      </c>
      <c r="H25" s="8">
        <v>6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300</v>
      </c>
      <c r="D26" s="178">
        <v>287</v>
      </c>
      <c r="E26" s="11">
        <v>13</v>
      </c>
      <c r="F26" s="9">
        <v>43</v>
      </c>
      <c r="G26" s="8">
        <v>7</v>
      </c>
      <c r="H26" s="8">
        <v>50</v>
      </c>
      <c r="I26" s="8">
        <v>25</v>
      </c>
      <c r="J26" s="8">
        <v>7</v>
      </c>
      <c r="K26" s="8">
        <v>32</v>
      </c>
      <c r="L26" s="8">
        <v>26</v>
      </c>
      <c r="M26" s="8">
        <v>17</v>
      </c>
      <c r="N26" s="8">
        <v>31</v>
      </c>
      <c r="O26" s="8">
        <v>16</v>
      </c>
      <c r="P26" s="8">
        <v>47</v>
      </c>
      <c r="Q26" s="30" t="str">
        <f t="shared" si="1"/>
        <v>3h.</v>
      </c>
      <c r="R26" s="18" t="str">
        <f t="shared" si="0"/>
        <v>osiągnięcie wieku emerytalnego</v>
      </c>
      <c r="S26" s="8">
        <v>7</v>
      </c>
      <c r="T26" s="8">
        <v>4</v>
      </c>
      <c r="U26" s="8">
        <v>10</v>
      </c>
      <c r="V26" s="8">
        <v>5</v>
      </c>
      <c r="W26" s="8">
        <v>27</v>
      </c>
      <c r="X26" s="8">
        <v>7</v>
      </c>
      <c r="Y26" s="8">
        <v>7</v>
      </c>
      <c r="Z26" s="8">
        <v>5</v>
      </c>
      <c r="AA26" s="8">
        <v>4</v>
      </c>
      <c r="AB26" s="8">
        <v>9</v>
      </c>
      <c r="AC26" s="8">
        <v>10</v>
      </c>
      <c r="AD26" s="8">
        <v>13</v>
      </c>
      <c r="AE26" s="8">
        <v>4</v>
      </c>
      <c r="AF26" s="8">
        <v>7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314</v>
      </c>
      <c r="D27" s="178">
        <v>664</v>
      </c>
      <c r="E27" s="11">
        <v>-350</v>
      </c>
      <c r="F27" s="9">
        <v>53</v>
      </c>
      <c r="G27" s="8">
        <v>12</v>
      </c>
      <c r="H27" s="8">
        <v>65</v>
      </c>
      <c r="I27" s="8">
        <v>15</v>
      </c>
      <c r="J27" s="8">
        <v>6</v>
      </c>
      <c r="K27" s="8">
        <v>21</v>
      </c>
      <c r="L27" s="8">
        <v>19</v>
      </c>
      <c r="M27" s="8">
        <v>16</v>
      </c>
      <c r="N27" s="8">
        <v>13</v>
      </c>
      <c r="O27" s="8">
        <v>11</v>
      </c>
      <c r="P27" s="8">
        <v>24</v>
      </c>
      <c r="Q27" s="30" t="str">
        <f t="shared" si="1"/>
        <v>3i.</v>
      </c>
      <c r="R27" s="18" t="str">
        <f t="shared" si="0"/>
        <v>nabycie praw emerytalnych lub rentowych</v>
      </c>
      <c r="S27" s="8">
        <v>4</v>
      </c>
      <c r="T27" s="8">
        <v>15</v>
      </c>
      <c r="U27" s="8">
        <v>8</v>
      </c>
      <c r="V27" s="8">
        <v>4</v>
      </c>
      <c r="W27" s="8">
        <v>41</v>
      </c>
      <c r="X27" s="8">
        <v>11</v>
      </c>
      <c r="Y27" s="8">
        <v>10</v>
      </c>
      <c r="Z27" s="8">
        <v>4</v>
      </c>
      <c r="AA27" s="8">
        <v>7</v>
      </c>
      <c r="AB27" s="8">
        <v>7</v>
      </c>
      <c r="AC27" s="8">
        <v>6</v>
      </c>
      <c r="AD27" s="8">
        <v>18</v>
      </c>
      <c r="AE27" s="8">
        <v>11</v>
      </c>
      <c r="AF27" s="8">
        <v>3</v>
      </c>
      <c r="AG27" s="8">
        <v>20</v>
      </c>
    </row>
    <row r="28" spans="1:33" s="6" customFormat="1" ht="30" customHeight="1">
      <c r="A28" s="30" t="s">
        <v>112</v>
      </c>
      <c r="B28" s="18" t="s">
        <v>98</v>
      </c>
      <c r="C28" s="10">
        <v>591</v>
      </c>
      <c r="D28" s="178">
        <v>622</v>
      </c>
      <c r="E28" s="11">
        <v>-31</v>
      </c>
      <c r="F28" s="9">
        <v>131</v>
      </c>
      <c r="G28" s="8">
        <v>34</v>
      </c>
      <c r="H28" s="8">
        <v>165</v>
      </c>
      <c r="I28" s="8">
        <v>10</v>
      </c>
      <c r="J28" s="8">
        <v>3</v>
      </c>
      <c r="K28" s="8">
        <v>13</v>
      </c>
      <c r="L28" s="8">
        <v>45</v>
      </c>
      <c r="M28" s="8">
        <v>23</v>
      </c>
      <c r="N28" s="8">
        <v>23</v>
      </c>
      <c r="O28" s="8">
        <v>9</v>
      </c>
      <c r="P28" s="8">
        <v>32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15</v>
      </c>
      <c r="T28" s="8">
        <v>25</v>
      </c>
      <c r="U28" s="8">
        <v>6</v>
      </c>
      <c r="V28" s="8">
        <v>13</v>
      </c>
      <c r="W28" s="8">
        <v>83</v>
      </c>
      <c r="X28" s="8">
        <v>7</v>
      </c>
      <c r="Y28" s="8">
        <v>10</v>
      </c>
      <c r="Z28" s="8">
        <v>28</v>
      </c>
      <c r="AA28" s="8">
        <v>3</v>
      </c>
      <c r="AB28" s="8">
        <v>20</v>
      </c>
      <c r="AC28" s="8">
        <v>21</v>
      </c>
      <c r="AD28" s="8">
        <v>27</v>
      </c>
      <c r="AE28" s="8">
        <v>14</v>
      </c>
      <c r="AF28" s="8">
        <v>13</v>
      </c>
      <c r="AG28" s="8">
        <v>28</v>
      </c>
    </row>
    <row r="29" spans="1:33" s="6" customFormat="1" ht="30" customHeight="1">
      <c r="A29" s="31" t="s">
        <v>126</v>
      </c>
      <c r="B29" s="18" t="s">
        <v>99</v>
      </c>
      <c r="C29" s="10">
        <v>2351</v>
      </c>
      <c r="D29" s="178">
        <v>2262</v>
      </c>
      <c r="E29" s="11">
        <v>89</v>
      </c>
      <c r="F29" s="9">
        <v>203</v>
      </c>
      <c r="G29" s="8">
        <v>92</v>
      </c>
      <c r="H29" s="8">
        <v>295</v>
      </c>
      <c r="I29" s="8">
        <v>184</v>
      </c>
      <c r="J29" s="8">
        <v>68</v>
      </c>
      <c r="K29" s="8">
        <v>252</v>
      </c>
      <c r="L29" s="8">
        <v>345</v>
      </c>
      <c r="M29" s="8">
        <v>116</v>
      </c>
      <c r="N29" s="8">
        <v>127</v>
      </c>
      <c r="O29" s="8">
        <v>106</v>
      </c>
      <c r="P29" s="8">
        <v>233</v>
      </c>
      <c r="Q29" s="31" t="str">
        <f t="shared" si="1"/>
        <v>3k.</v>
      </c>
      <c r="R29" s="18" t="str">
        <f t="shared" si="0"/>
        <v xml:space="preserve">inne przyczyny </v>
      </c>
      <c r="S29" s="8">
        <v>58</v>
      </c>
      <c r="T29" s="8">
        <v>66</v>
      </c>
      <c r="U29" s="8">
        <v>74</v>
      </c>
      <c r="V29" s="8">
        <v>52</v>
      </c>
      <c r="W29" s="8">
        <v>112</v>
      </c>
      <c r="X29" s="8">
        <v>114</v>
      </c>
      <c r="Y29" s="8">
        <v>44</v>
      </c>
      <c r="Z29" s="8">
        <v>254</v>
      </c>
      <c r="AA29" s="8">
        <v>46</v>
      </c>
      <c r="AB29" s="8">
        <v>35</v>
      </c>
      <c r="AC29" s="8">
        <v>30</v>
      </c>
      <c r="AD29" s="8">
        <v>103</v>
      </c>
      <c r="AE29" s="8">
        <v>42</v>
      </c>
      <c r="AF29" s="8">
        <v>19</v>
      </c>
      <c r="AG29" s="8">
        <v>61</v>
      </c>
    </row>
    <row r="30" spans="1:33" s="45" customFormat="1" ht="30" customHeight="1">
      <c r="A30" s="269" t="s">
        <v>22</v>
      </c>
      <c r="B30" s="38" t="s">
        <v>100</v>
      </c>
      <c r="C30" s="39">
        <v>106213</v>
      </c>
      <c r="D30" s="185">
        <v>121841</v>
      </c>
      <c r="E30" s="41">
        <v>-15628</v>
      </c>
      <c r="F30" s="42">
        <v>8942</v>
      </c>
      <c r="G30" s="40">
        <v>3457</v>
      </c>
      <c r="H30" s="40">
        <v>12399</v>
      </c>
      <c r="I30" s="40">
        <v>5093</v>
      </c>
      <c r="J30" s="40">
        <v>2466</v>
      </c>
      <c r="K30" s="40">
        <v>7559</v>
      </c>
      <c r="L30" s="40">
        <v>6153</v>
      </c>
      <c r="M30" s="40">
        <v>5305</v>
      </c>
      <c r="N30" s="40">
        <v>8112</v>
      </c>
      <c r="O30" s="40">
        <v>7397</v>
      </c>
      <c r="P30" s="40">
        <v>15509</v>
      </c>
      <c r="Q30" s="254" t="str">
        <f t="shared" si="1"/>
        <v>4.</v>
      </c>
      <c r="R30" s="43" t="str">
        <f t="shared" si="0"/>
        <v>Bezrobotni według stanu w końcu miesiąca sprawozd.</v>
      </c>
      <c r="S30" s="40">
        <v>3811</v>
      </c>
      <c r="T30" s="40">
        <v>3426</v>
      </c>
      <c r="U30" s="40">
        <v>2987</v>
      </c>
      <c r="V30" s="40">
        <v>2729</v>
      </c>
      <c r="W30" s="40">
        <v>11433</v>
      </c>
      <c r="X30" s="40">
        <v>5085</v>
      </c>
      <c r="Y30" s="40">
        <v>2619</v>
      </c>
      <c r="Z30" s="40">
        <v>5011</v>
      </c>
      <c r="AA30" s="40">
        <v>3330</v>
      </c>
      <c r="AB30" s="40">
        <v>2489</v>
      </c>
      <c r="AC30" s="40">
        <v>2497</v>
      </c>
      <c r="AD30" s="40">
        <v>4203</v>
      </c>
      <c r="AE30" s="40">
        <v>2988</v>
      </c>
      <c r="AF30" s="40">
        <v>2359</v>
      </c>
      <c r="AG30" s="40">
        <v>4321</v>
      </c>
    </row>
    <row r="31" spans="1:33" s="55" customFormat="1" ht="30" customHeight="1" thickBot="1">
      <c r="A31" s="270"/>
      <c r="B31" s="18" t="s">
        <v>113</v>
      </c>
      <c r="C31" s="12">
        <v>12823</v>
      </c>
      <c r="D31" s="187">
        <v>16492</v>
      </c>
      <c r="E31" s="14">
        <v>-3669</v>
      </c>
      <c r="F31" s="9">
        <v>1413</v>
      </c>
      <c r="G31" s="8">
        <v>582</v>
      </c>
      <c r="H31" s="8">
        <v>1995</v>
      </c>
      <c r="I31" s="8">
        <v>354</v>
      </c>
      <c r="J31" s="8">
        <v>175</v>
      </c>
      <c r="K31" s="8">
        <v>529</v>
      </c>
      <c r="L31" s="8">
        <v>926</v>
      </c>
      <c r="M31" s="8">
        <v>769</v>
      </c>
      <c r="N31" s="8">
        <v>719</v>
      </c>
      <c r="O31" s="8">
        <v>883</v>
      </c>
      <c r="P31" s="8">
        <v>1602</v>
      </c>
      <c r="Q31" s="255"/>
      <c r="R31" s="53" t="str">
        <f t="shared" si="0"/>
        <v>w tym zarejestrowani po raz pierwszy</v>
      </c>
      <c r="S31" s="8">
        <v>416</v>
      </c>
      <c r="T31" s="8">
        <v>425</v>
      </c>
      <c r="U31" s="8">
        <v>311</v>
      </c>
      <c r="V31" s="8">
        <v>385</v>
      </c>
      <c r="W31" s="8">
        <v>1317</v>
      </c>
      <c r="X31" s="8">
        <v>543</v>
      </c>
      <c r="Y31" s="8">
        <v>350</v>
      </c>
      <c r="Z31" s="8">
        <v>556</v>
      </c>
      <c r="AA31" s="8">
        <v>483</v>
      </c>
      <c r="AB31" s="8">
        <v>240</v>
      </c>
      <c r="AC31" s="8">
        <v>266</v>
      </c>
      <c r="AD31" s="8">
        <v>533</v>
      </c>
      <c r="AE31" s="8">
        <v>402</v>
      </c>
      <c r="AF31" s="8">
        <v>318</v>
      </c>
      <c r="AG31" s="8">
        <v>457</v>
      </c>
    </row>
    <row r="32" spans="1:33" s="25" customFormat="1" ht="18.75">
      <c r="A32" s="47" t="s">
        <v>151</v>
      </c>
      <c r="D32" s="182"/>
      <c r="Q32" s="47" t="str">
        <f>A32</f>
        <v>* szczegóły w tabeli 9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2015-10-02T11:47:33Z</cp:lastPrinted>
  <dcterms:created xsi:type="dcterms:W3CDTF">2015-01-02T11:29:27Z</dcterms:created>
  <dcterms:modified xsi:type="dcterms:W3CDTF">2016-05-16T06:43:02Z</dcterms:modified>
</cp:coreProperties>
</file>