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5" yWindow="4935" windowWidth="19260" windowHeight="5670" tabRatio="904" activeTab="42"/>
  </bookViews>
  <sheets>
    <sheet name="SPIS TABEL" sheetId="45" r:id="rId1"/>
    <sheet name="1-STRUKTURA-PODST" sheetId="1" r:id="rId2"/>
    <sheet name="2-WBK" sheetId="4" r:id="rId3"/>
    <sheet name="3-WBK -CZ2" sheetId="5" r:id="rId4"/>
    <sheet name="4-ZW.GRUPOWE" sheetId="6" r:id="rId5"/>
    <sheet name="5-NIEPEŁNOSPRAWNI" sheetId="33" r:id="rId6"/>
    <sheet name="6-BILANS OGÓŁEM" sheetId="7" r:id="rId7"/>
    <sheet name="7-BILANS OGÓŁEM CZ 2" sheetId="8" r:id="rId8"/>
    <sheet name="8-BILANS OGÓŁEM NARASTAJĄCO" sheetId="11" r:id="rId9"/>
    <sheet name="9-BILANS OGÓŁEM NARAST CZ 2" sheetId="12" r:id="rId10"/>
    <sheet name="10-KOBIETY BILANS RAZEM" sheetId="9" r:id="rId11"/>
    <sheet name="11-KOBIETY BILANS CZ2" sheetId="10" r:id="rId12"/>
    <sheet name="12-KOBIETY BILANS NARAST" sheetId="13" r:id="rId13"/>
    <sheet name="13-KOBIETY BILANS NARAST CZ 2" sheetId="14" r:id="rId14"/>
    <sheet name="14-BILANS WIEŚ" sheetId="15" r:id="rId15"/>
    <sheet name="15-BILANS WIEŚ CZ2" sheetId="16" r:id="rId16"/>
    <sheet name="16-BILANS WIEŚ NARAST" sheetId="17" r:id="rId17"/>
    <sheet name="17-BILANS WIEŚ NARAST CZ2" sheetId="18" r:id="rId18"/>
    <sheet name="18-BILANS DO 30" sheetId="19" r:id="rId19"/>
    <sheet name="19-BILANS DO 30 CZ2" sheetId="20" r:id="rId20"/>
    <sheet name="20-BILANS DO 30 NARAST" sheetId="21" r:id="rId21"/>
    <sheet name="21-BILANS DO 30 CZ2 NARAST" sheetId="22" r:id="rId22"/>
    <sheet name="22-BILANS DO 25" sheetId="23" r:id="rId23"/>
    <sheet name="23-BILANS DO 25 CZ2" sheetId="24" r:id="rId24"/>
    <sheet name="24-BILANS DO 25 NARAST" sheetId="25" r:id="rId25"/>
    <sheet name="25-BILANS DO 25 CZ2 NARAST" sheetId="26" r:id="rId26"/>
    <sheet name="26-BILANS POW 50" sheetId="27" r:id="rId27"/>
    <sheet name="27-BILANS POW 50 CZ2" sheetId="28" r:id="rId28"/>
    <sheet name="28-BILANS POW 50 NARAST" sheetId="29" r:id="rId29"/>
    <sheet name="29-BILANS POW 50 CZ2 NARAST" sheetId="30" r:id="rId30"/>
    <sheet name="30-BILANS DŁUGOTRWALE" sheetId="31" r:id="rId31"/>
    <sheet name="31-BILANS DŁUGOTRWALE CZ2" sheetId="32" r:id="rId32"/>
    <sheet name="32-BILANS DŁUGOTRWALE NARAST" sheetId="35" r:id="rId33"/>
    <sheet name="33-BILANS DŁUGOTRW CZ2 NARAST" sheetId="36" r:id="rId34"/>
    <sheet name="34-AKTYWNE FORMY W KOŃCU M-CA" sheetId="37" r:id="rId35"/>
    <sheet name="35-WOLNE MIEJSCA" sheetId="38" r:id="rId36"/>
    <sheet name="36-EFS" sheetId="39" r:id="rId37"/>
    <sheet name="37-PROFILE" sheetId="40" r:id="rId38"/>
    <sheet name="38-IPD" sheetId="41" r:id="rId39"/>
    <sheet name="39-DODATEK AKTYWIZ I CUDZOZIEMC" sheetId="42" r:id="rId40"/>
    <sheet name="40-POSZUKUJĄCY PRACY" sheetId="43" r:id="rId41"/>
    <sheet name="41-GMINY" sheetId="44" r:id="rId42"/>
    <sheet name="42-ZATRUDNIENIE 30-" sheetId="46" r:id="rId43"/>
  </sheets>
  <externalReferences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</externalReferences>
  <definedNames>
    <definedName name="_xlnm.Print_Area" localSheetId="10">'10-KOBIETY BILANS RAZEM'!$A$1:$AG$32</definedName>
    <definedName name="_xlnm.Print_Area" localSheetId="12">'12-KOBIETY BILANS NARAST'!$A$1:$AG$32</definedName>
    <definedName name="_xlnm.Print_Area" localSheetId="14">'14-BILANS WIEŚ'!$A$1:$AG$32</definedName>
    <definedName name="_xlnm.Print_Area" localSheetId="16">'16-BILANS WIEŚ NARAST'!$A$1:$AG$32</definedName>
    <definedName name="_xlnm.Print_Area" localSheetId="18">'18-BILANS DO 30'!$A$1:$AG$31</definedName>
    <definedName name="_xlnm.Print_Area" localSheetId="20">'20-BILANS DO 30 NARAST'!$A$1:$AG$31</definedName>
    <definedName name="_xlnm.Print_Area" localSheetId="22">'22-BILANS DO 25'!$A$1:$AG$31</definedName>
    <definedName name="_xlnm.Print_Area" localSheetId="24">'24-BILANS DO 25 NARAST'!$A$1:$AG$31</definedName>
    <definedName name="_xlnm.Print_Area" localSheetId="26">'26-BILANS POW 50'!$A$1:$AG$32</definedName>
    <definedName name="_xlnm.Print_Area" localSheetId="28">'28-BILANS POW 50 NARAST'!$A$1:$AG$32</definedName>
    <definedName name="_xlnm.Print_Area" localSheetId="30">'30-BILANS DŁUGOTRWALE'!$A$1:$AG$32</definedName>
    <definedName name="_xlnm.Print_Area" localSheetId="32">'32-BILANS DŁUGOTRWALE NARAST'!$A$1:$AG$32</definedName>
    <definedName name="_xlnm.Print_Area" localSheetId="41">'41-GMINY'!$A$1:$G$203</definedName>
    <definedName name="_xlnm.Print_Area" localSheetId="6">'6-BILANS OGÓŁEM'!$A$1:$AG$32</definedName>
    <definedName name="_xlnm.Print_Area" localSheetId="8">'8-BILANS OGÓŁEM NARASTAJĄCO'!$A$1:$AG$32</definedName>
    <definedName name="Print_Area" localSheetId="1">'1-STRUKTURA-PODST'!$A$1:$AG$35</definedName>
    <definedName name="Print_Titles" localSheetId="41">'41-GMINY'!$3:$4</definedName>
  </definedNames>
  <calcPr calcId="124519"/>
</workbook>
</file>

<file path=xl/calcChain.xml><?xml version="1.0" encoding="utf-8"?>
<calcChain xmlns="http://schemas.openxmlformats.org/spreadsheetml/2006/main">
  <c r="B27" i="46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G5"/>
  <c r="F5"/>
  <c r="E5"/>
  <c r="D5"/>
  <c r="C5"/>
  <c r="B5"/>
  <c r="C81" i="44"/>
  <c r="D81"/>
  <c r="E81"/>
  <c r="F81"/>
  <c r="AG30" i="43"/>
  <c r="AF30"/>
  <c r="AE30"/>
  <c r="AD30"/>
  <c r="AC30"/>
  <c r="AB30"/>
  <c r="AA30"/>
  <c r="Z30"/>
  <c r="Y30"/>
  <c r="X30"/>
  <c r="W30"/>
  <c r="V30"/>
  <c r="U30"/>
  <c r="T30"/>
  <c r="S30"/>
  <c r="O30"/>
  <c r="N30"/>
  <c r="M30"/>
  <c r="L30"/>
  <c r="J30"/>
  <c r="I30"/>
  <c r="G30"/>
  <c r="F30"/>
  <c r="AG29"/>
  <c r="AF29"/>
  <c r="AE29"/>
  <c r="AD29"/>
  <c r="AC29"/>
  <c r="AB29"/>
  <c r="AA29"/>
  <c r="Z29"/>
  <c r="Y29"/>
  <c r="X29"/>
  <c r="W29"/>
  <c r="V29"/>
  <c r="U29"/>
  <c r="T29"/>
  <c r="S29"/>
  <c r="O29"/>
  <c r="N29"/>
  <c r="M29"/>
  <c r="L29"/>
  <c r="J29"/>
  <c r="I29"/>
  <c r="G29"/>
  <c r="F29"/>
  <c r="AG28"/>
  <c r="AF28"/>
  <c r="AE28"/>
  <c r="AD28"/>
  <c r="AC28"/>
  <c r="AB28"/>
  <c r="AA28"/>
  <c r="Z28"/>
  <c r="Y28"/>
  <c r="X28"/>
  <c r="W28"/>
  <c r="V28"/>
  <c r="U28"/>
  <c r="T28"/>
  <c r="S28"/>
  <c r="O28"/>
  <c r="N28"/>
  <c r="M28"/>
  <c r="L28"/>
  <c r="J28"/>
  <c r="I28"/>
  <c r="G28"/>
  <c r="F28"/>
  <c r="AG27"/>
  <c r="AF27"/>
  <c r="AE27"/>
  <c r="AD27"/>
  <c r="AC27"/>
  <c r="AB27"/>
  <c r="AA27"/>
  <c r="Z27"/>
  <c r="Y27"/>
  <c r="X27"/>
  <c r="W27"/>
  <c r="V27"/>
  <c r="U27"/>
  <c r="T27"/>
  <c r="S27"/>
  <c r="O27"/>
  <c r="N27"/>
  <c r="M27"/>
  <c r="L27"/>
  <c r="J27"/>
  <c r="I27"/>
  <c r="G27"/>
  <c r="F27"/>
  <c r="AG26"/>
  <c r="AF26"/>
  <c r="AE26"/>
  <c r="AD26"/>
  <c r="AC26"/>
  <c r="AB26"/>
  <c r="AA26"/>
  <c r="Z26"/>
  <c r="Y26"/>
  <c r="X26"/>
  <c r="W26"/>
  <c r="V26"/>
  <c r="U26"/>
  <c r="T26"/>
  <c r="S26"/>
  <c r="O26"/>
  <c r="N26"/>
  <c r="M26"/>
  <c r="L26"/>
  <c r="J26"/>
  <c r="I26"/>
  <c r="G26"/>
  <c r="F26"/>
  <c r="AG25"/>
  <c r="AF25"/>
  <c r="AE25"/>
  <c r="AD25"/>
  <c r="AC25"/>
  <c r="AB25"/>
  <c r="AA25"/>
  <c r="Z25"/>
  <c r="Y25"/>
  <c r="X25"/>
  <c r="W25"/>
  <c r="V25"/>
  <c r="U25"/>
  <c r="T25"/>
  <c r="S25"/>
  <c r="O25"/>
  <c r="N25"/>
  <c r="M25"/>
  <c r="L25"/>
  <c r="J25"/>
  <c r="I25"/>
  <c r="G25"/>
  <c r="F25"/>
  <c r="AG24"/>
  <c r="AF24"/>
  <c r="AE24"/>
  <c r="AD24"/>
  <c r="AC24"/>
  <c r="AB24"/>
  <c r="AA24"/>
  <c r="Z24"/>
  <c r="Y24"/>
  <c r="X24"/>
  <c r="W24"/>
  <c r="V24"/>
  <c r="U24"/>
  <c r="T24"/>
  <c r="S24"/>
  <c r="O24"/>
  <c r="N24"/>
  <c r="M24"/>
  <c r="L24"/>
  <c r="J24"/>
  <c r="I24"/>
  <c r="G24"/>
  <c r="F24"/>
  <c r="AG23"/>
  <c r="AF23"/>
  <c r="AE23"/>
  <c r="AD23"/>
  <c r="AC23"/>
  <c r="AB23"/>
  <c r="AA23"/>
  <c r="Z23"/>
  <c r="Y23"/>
  <c r="X23"/>
  <c r="W23"/>
  <c r="V23"/>
  <c r="U23"/>
  <c r="T23"/>
  <c r="S23"/>
  <c r="O23"/>
  <c r="N23"/>
  <c r="M23"/>
  <c r="L23"/>
  <c r="J23"/>
  <c r="I23"/>
  <c r="G23"/>
  <c r="F23"/>
  <c r="AG22"/>
  <c r="AF22"/>
  <c r="AE22"/>
  <c r="AD22"/>
  <c r="AC22"/>
  <c r="AB22"/>
  <c r="AA22"/>
  <c r="Z22"/>
  <c r="Y22"/>
  <c r="X22"/>
  <c r="W22"/>
  <c r="V22"/>
  <c r="U22"/>
  <c r="T22"/>
  <c r="S22"/>
  <c r="O22"/>
  <c r="N22"/>
  <c r="M22"/>
  <c r="L22"/>
  <c r="J22"/>
  <c r="I22"/>
  <c r="G22"/>
  <c r="F22"/>
  <c r="AG21"/>
  <c r="AF21"/>
  <c r="AE21"/>
  <c r="AD21"/>
  <c r="AC21"/>
  <c r="AB21"/>
  <c r="AA21"/>
  <c r="Z21"/>
  <c r="Y21"/>
  <c r="X21"/>
  <c r="W21"/>
  <c r="V21"/>
  <c r="U21"/>
  <c r="T21"/>
  <c r="S21"/>
  <c r="O21"/>
  <c r="N21"/>
  <c r="M21"/>
  <c r="L21"/>
  <c r="J21"/>
  <c r="I21"/>
  <c r="G21"/>
  <c r="F21"/>
  <c r="AG20"/>
  <c r="AF20"/>
  <c r="AE20"/>
  <c r="AD20"/>
  <c r="AC20"/>
  <c r="AB20"/>
  <c r="AA20"/>
  <c r="Z20"/>
  <c r="Y20"/>
  <c r="X20"/>
  <c r="W20"/>
  <c r="V20"/>
  <c r="U20"/>
  <c r="T20"/>
  <c r="S20"/>
  <c r="O20"/>
  <c r="N20"/>
  <c r="M20"/>
  <c r="L20"/>
  <c r="J20"/>
  <c r="I20"/>
  <c r="G20"/>
  <c r="F20"/>
  <c r="AG19"/>
  <c r="AF19"/>
  <c r="AE19"/>
  <c r="AD19"/>
  <c r="AC19"/>
  <c r="AB19"/>
  <c r="AA19"/>
  <c r="Z19"/>
  <c r="Y19"/>
  <c r="X19"/>
  <c r="W19"/>
  <c r="V19"/>
  <c r="U19"/>
  <c r="T19"/>
  <c r="S19"/>
  <c r="O19"/>
  <c r="N19"/>
  <c r="M19"/>
  <c r="L19"/>
  <c r="J19"/>
  <c r="I19"/>
  <c r="G19"/>
  <c r="F19"/>
  <c r="AG18"/>
  <c r="AF18"/>
  <c r="AE18"/>
  <c r="AD18"/>
  <c r="AC18"/>
  <c r="AB18"/>
  <c r="AA18"/>
  <c r="Z18"/>
  <c r="Y18"/>
  <c r="X18"/>
  <c r="W18"/>
  <c r="V18"/>
  <c r="U18"/>
  <c r="T18"/>
  <c r="S18"/>
  <c r="O18"/>
  <c r="N18"/>
  <c r="M18"/>
  <c r="L18"/>
  <c r="J18"/>
  <c r="I18"/>
  <c r="G18"/>
  <c r="F18"/>
  <c r="AG17"/>
  <c r="AF17"/>
  <c r="AE17"/>
  <c r="AD17"/>
  <c r="AC17"/>
  <c r="AB17"/>
  <c r="AA17"/>
  <c r="Z17"/>
  <c r="Y17"/>
  <c r="X17"/>
  <c r="W17"/>
  <c r="V17"/>
  <c r="U17"/>
  <c r="T17"/>
  <c r="S17"/>
  <c r="O17"/>
  <c r="N17"/>
  <c r="M17"/>
  <c r="L17"/>
  <c r="J17"/>
  <c r="I17"/>
  <c r="G17"/>
  <c r="F17"/>
  <c r="AG16"/>
  <c r="AF16"/>
  <c r="AE16"/>
  <c r="AD16"/>
  <c r="AC16"/>
  <c r="AB16"/>
  <c r="AA16"/>
  <c r="Z16"/>
  <c r="Y16"/>
  <c r="X16"/>
  <c r="W16"/>
  <c r="V16"/>
  <c r="U16"/>
  <c r="T16"/>
  <c r="S16"/>
  <c r="O16"/>
  <c r="N16"/>
  <c r="M16"/>
  <c r="L16"/>
  <c r="J16"/>
  <c r="I16"/>
  <c r="G16"/>
  <c r="F16"/>
  <c r="AG15"/>
  <c r="AF15"/>
  <c r="AE15"/>
  <c r="AD15"/>
  <c r="AC15"/>
  <c r="AB15"/>
  <c r="AA15"/>
  <c r="Z15"/>
  <c r="Y15"/>
  <c r="X15"/>
  <c r="W15"/>
  <c r="V15"/>
  <c r="U15"/>
  <c r="T15"/>
  <c r="S15"/>
  <c r="O15"/>
  <c r="N15"/>
  <c r="M15"/>
  <c r="L15"/>
  <c r="J15"/>
  <c r="I15"/>
  <c r="G15"/>
  <c r="F15"/>
  <c r="AG13"/>
  <c r="AF13"/>
  <c r="AE13"/>
  <c r="AD13"/>
  <c r="AC13"/>
  <c r="AB13"/>
  <c r="AA13"/>
  <c r="Z13"/>
  <c r="Y13"/>
  <c r="X13"/>
  <c r="W13"/>
  <c r="V13"/>
  <c r="U13"/>
  <c r="T13"/>
  <c r="S13"/>
  <c r="O13"/>
  <c r="N13"/>
  <c r="M13"/>
  <c r="L13"/>
  <c r="J13"/>
  <c r="I13"/>
  <c r="G13"/>
  <c r="F13"/>
  <c r="AG12"/>
  <c r="AF12"/>
  <c r="AE12"/>
  <c r="AD12"/>
  <c r="AC12"/>
  <c r="AB12"/>
  <c r="AA12"/>
  <c r="Z12"/>
  <c r="Y12"/>
  <c r="X12"/>
  <c r="W12"/>
  <c r="V12"/>
  <c r="U12"/>
  <c r="T12"/>
  <c r="S12"/>
  <c r="O12"/>
  <c r="N12"/>
  <c r="M12"/>
  <c r="L12"/>
  <c r="J12"/>
  <c r="I12"/>
  <c r="G12"/>
  <c r="F12"/>
  <c r="AG11"/>
  <c r="AF11"/>
  <c r="AE11"/>
  <c r="AD11"/>
  <c r="AC11"/>
  <c r="AB11"/>
  <c r="AA11"/>
  <c r="Z11"/>
  <c r="Y11"/>
  <c r="X11"/>
  <c r="W11"/>
  <c r="V11"/>
  <c r="U11"/>
  <c r="T11"/>
  <c r="S11"/>
  <c r="O11"/>
  <c r="N11"/>
  <c r="M11"/>
  <c r="L11"/>
  <c r="J11"/>
  <c r="I11"/>
  <c r="G11"/>
  <c r="F11"/>
  <c r="AG10"/>
  <c r="AF10"/>
  <c r="AE10"/>
  <c r="AD10"/>
  <c r="AC10"/>
  <c r="AB10"/>
  <c r="AA10"/>
  <c r="Z10"/>
  <c r="Y10"/>
  <c r="X10"/>
  <c r="W10"/>
  <c r="V10"/>
  <c r="U10"/>
  <c r="T10"/>
  <c r="S10"/>
  <c r="O10"/>
  <c r="N10"/>
  <c r="M10"/>
  <c r="L10"/>
  <c r="J10"/>
  <c r="I10"/>
  <c r="G10"/>
  <c r="F10"/>
  <c r="AG9"/>
  <c r="AF9"/>
  <c r="AE9"/>
  <c r="AD9"/>
  <c r="AC9"/>
  <c r="AB9"/>
  <c r="AA9"/>
  <c r="Z9"/>
  <c r="Y9"/>
  <c r="X9"/>
  <c r="W9"/>
  <c r="V9"/>
  <c r="U9"/>
  <c r="T9"/>
  <c r="S9"/>
  <c r="O9"/>
  <c r="N9"/>
  <c r="M9"/>
  <c r="L9"/>
  <c r="J9"/>
  <c r="I9"/>
  <c r="G9"/>
  <c r="F9"/>
  <c r="AG8"/>
  <c r="AF8"/>
  <c r="AE8"/>
  <c r="AD8"/>
  <c r="AC8"/>
  <c r="AB8"/>
  <c r="AA8"/>
  <c r="Z8"/>
  <c r="Y8"/>
  <c r="X8"/>
  <c r="W8"/>
  <c r="V8"/>
  <c r="U8"/>
  <c r="T8"/>
  <c r="S8"/>
  <c r="O8"/>
  <c r="N8"/>
  <c r="M8"/>
  <c r="L8"/>
  <c r="J8"/>
  <c r="I8"/>
  <c r="G8"/>
  <c r="F8"/>
  <c r="AG7"/>
  <c r="AF7"/>
  <c r="AE7"/>
  <c r="AD7"/>
  <c r="AC7"/>
  <c r="AB7"/>
  <c r="AA7"/>
  <c r="Z7"/>
  <c r="Y7"/>
  <c r="X7"/>
  <c r="W7"/>
  <c r="V7"/>
  <c r="U7"/>
  <c r="T7"/>
  <c r="S7"/>
  <c r="O7"/>
  <c r="N7"/>
  <c r="M7"/>
  <c r="L7"/>
  <c r="J7"/>
  <c r="I7"/>
  <c r="G7"/>
  <c r="F7"/>
  <c r="AG6"/>
  <c r="AF6"/>
  <c r="AE6"/>
  <c r="AD6"/>
  <c r="AC6"/>
  <c r="AB6"/>
  <c r="AA6"/>
  <c r="Z6"/>
  <c r="Y6"/>
  <c r="X6"/>
  <c r="W6"/>
  <c r="V6"/>
  <c r="U6"/>
  <c r="T6"/>
  <c r="S6"/>
  <c r="O6"/>
  <c r="N6"/>
  <c r="M6"/>
  <c r="L6"/>
  <c r="J6"/>
  <c r="I6"/>
  <c r="G6"/>
  <c r="F6"/>
  <c r="AG36" i="42"/>
  <c r="AF36"/>
  <c r="AE36"/>
  <c r="AD36"/>
  <c r="AC36"/>
  <c r="AB36"/>
  <c r="AA36"/>
  <c r="Z36"/>
  <c r="Y36"/>
  <c r="X36"/>
  <c r="W36"/>
  <c r="V36"/>
  <c r="U36"/>
  <c r="T36"/>
  <c r="S36"/>
  <c r="O36"/>
  <c r="N36"/>
  <c r="M36"/>
  <c r="L36"/>
  <c r="J36"/>
  <c r="I36"/>
  <c r="G36"/>
  <c r="F36"/>
  <c r="AG35"/>
  <c r="AF35"/>
  <c r="AE35"/>
  <c r="AD35"/>
  <c r="AC35"/>
  <c r="AB35"/>
  <c r="AA35"/>
  <c r="Z35"/>
  <c r="Y35"/>
  <c r="X35"/>
  <c r="W35"/>
  <c r="V35"/>
  <c r="U35"/>
  <c r="T35"/>
  <c r="S35"/>
  <c r="O35"/>
  <c r="N35"/>
  <c r="M35"/>
  <c r="L35"/>
  <c r="J35"/>
  <c r="I35"/>
  <c r="G35"/>
  <c r="F35"/>
  <c r="AG34"/>
  <c r="AF34"/>
  <c r="AE34"/>
  <c r="AD34"/>
  <c r="AC34"/>
  <c r="AB34"/>
  <c r="AA34"/>
  <c r="Z34"/>
  <c r="Y34"/>
  <c r="X34"/>
  <c r="W34"/>
  <c r="V34"/>
  <c r="U34"/>
  <c r="T34"/>
  <c r="S34"/>
  <c r="O34"/>
  <c r="N34"/>
  <c r="M34"/>
  <c r="L34"/>
  <c r="J34"/>
  <c r="I34"/>
  <c r="G34"/>
  <c r="F34"/>
  <c r="AG33"/>
  <c r="AF33"/>
  <c r="AE33"/>
  <c r="AD33"/>
  <c r="AC33"/>
  <c r="AB33"/>
  <c r="AA33"/>
  <c r="Z33"/>
  <c r="Y33"/>
  <c r="X33"/>
  <c r="W33"/>
  <c r="V33"/>
  <c r="U33"/>
  <c r="T33"/>
  <c r="S33"/>
  <c r="O33"/>
  <c r="N33"/>
  <c r="M33"/>
  <c r="L33"/>
  <c r="J33"/>
  <c r="I33"/>
  <c r="G33"/>
  <c r="F33"/>
  <c r="AG32"/>
  <c r="AF32"/>
  <c r="AE32"/>
  <c r="AD32"/>
  <c r="AC32"/>
  <c r="AB32"/>
  <c r="AA32"/>
  <c r="Z32"/>
  <c r="Y32"/>
  <c r="X32"/>
  <c r="W32"/>
  <c r="V32"/>
  <c r="U32"/>
  <c r="T32"/>
  <c r="S32"/>
  <c r="O32"/>
  <c r="N32"/>
  <c r="M32"/>
  <c r="L32"/>
  <c r="J32"/>
  <c r="I32"/>
  <c r="G32"/>
  <c r="F32"/>
  <c r="AG31"/>
  <c r="AF31"/>
  <c r="AE31"/>
  <c r="AD31"/>
  <c r="AC31"/>
  <c r="AB31"/>
  <c r="AA31"/>
  <c r="Z31"/>
  <c r="Y31"/>
  <c r="X31"/>
  <c r="W31"/>
  <c r="V31"/>
  <c r="U31"/>
  <c r="T31"/>
  <c r="S31"/>
  <c r="O31"/>
  <c r="N31"/>
  <c r="M31"/>
  <c r="L31"/>
  <c r="J31"/>
  <c r="I31"/>
  <c r="G31"/>
  <c r="F31"/>
  <c r="AG35" i="41"/>
  <c r="AF35"/>
  <c r="AE35"/>
  <c r="AD35"/>
  <c r="AC35"/>
  <c r="AB35"/>
  <c r="AA35"/>
  <c r="Z35"/>
  <c r="Y35"/>
  <c r="X35"/>
  <c r="W35"/>
  <c r="V35"/>
  <c r="U35"/>
  <c r="T35"/>
  <c r="S35"/>
  <c r="O35"/>
  <c r="N35"/>
  <c r="M35"/>
  <c r="L35"/>
  <c r="J35"/>
  <c r="I35"/>
  <c r="G35"/>
  <c r="F35"/>
  <c r="AG34"/>
  <c r="AF34"/>
  <c r="AE34"/>
  <c r="AD34"/>
  <c r="AC34"/>
  <c r="AB34"/>
  <c r="AA34"/>
  <c r="Z34"/>
  <c r="Y34"/>
  <c r="X34"/>
  <c r="W34"/>
  <c r="V34"/>
  <c r="U34"/>
  <c r="T34"/>
  <c r="S34"/>
  <c r="O34"/>
  <c r="N34"/>
  <c r="M34"/>
  <c r="L34"/>
  <c r="J34"/>
  <c r="I34"/>
  <c r="G34"/>
  <c r="F34"/>
  <c r="AG32"/>
  <c r="AF32"/>
  <c r="AE32"/>
  <c r="AD32"/>
  <c r="AC32"/>
  <c r="AB32"/>
  <c r="AA32"/>
  <c r="Z32"/>
  <c r="Y32"/>
  <c r="X32"/>
  <c r="W32"/>
  <c r="V32"/>
  <c r="U32"/>
  <c r="T32"/>
  <c r="S32"/>
  <c r="O32"/>
  <c r="N32"/>
  <c r="M32"/>
  <c r="L32"/>
  <c r="J32"/>
  <c r="I32"/>
  <c r="G32"/>
  <c r="F32"/>
  <c r="AG31"/>
  <c r="AF31"/>
  <c r="AE31"/>
  <c r="AD31"/>
  <c r="AC31"/>
  <c r="AB31"/>
  <c r="AA31"/>
  <c r="Z31"/>
  <c r="Y31"/>
  <c r="X31"/>
  <c r="W31"/>
  <c r="V31"/>
  <c r="U31"/>
  <c r="T31"/>
  <c r="S31"/>
  <c r="O31"/>
  <c r="N31"/>
  <c r="M31"/>
  <c r="L31"/>
  <c r="J31"/>
  <c r="I31"/>
  <c r="G31"/>
  <c r="F31"/>
  <c r="AG33" i="40"/>
  <c r="AF33"/>
  <c r="AE33"/>
  <c r="AD33"/>
  <c r="AC33"/>
  <c r="AB33"/>
  <c r="AA33"/>
  <c r="Z33"/>
  <c r="Y33"/>
  <c r="X33"/>
  <c r="W33"/>
  <c r="V33"/>
  <c r="U33"/>
  <c r="T33"/>
  <c r="S33"/>
  <c r="O33"/>
  <c r="N33"/>
  <c r="M33"/>
  <c r="L33"/>
  <c r="J33"/>
  <c r="I33"/>
  <c r="G33"/>
  <c r="F33"/>
  <c r="AG32"/>
  <c r="AF32"/>
  <c r="AE32"/>
  <c r="AD32"/>
  <c r="AC32"/>
  <c r="AB32"/>
  <c r="AA32"/>
  <c r="Z32"/>
  <c r="Y32"/>
  <c r="X32"/>
  <c r="W32"/>
  <c r="V32"/>
  <c r="U32"/>
  <c r="T32"/>
  <c r="S32"/>
  <c r="O32"/>
  <c r="N32"/>
  <c r="M32"/>
  <c r="L32"/>
  <c r="J32"/>
  <c r="I32"/>
  <c r="G32"/>
  <c r="F32"/>
  <c r="AG31"/>
  <c r="AF31"/>
  <c r="AE31"/>
  <c r="AD31"/>
  <c r="AC31"/>
  <c r="AB31"/>
  <c r="AA31"/>
  <c r="Z31"/>
  <c r="Y31"/>
  <c r="X31"/>
  <c r="W31"/>
  <c r="V31"/>
  <c r="U31"/>
  <c r="T31"/>
  <c r="S31"/>
  <c r="O31"/>
  <c r="N31"/>
  <c r="M31"/>
  <c r="L31"/>
  <c r="J31"/>
  <c r="I31"/>
  <c r="G31"/>
  <c r="F31"/>
  <c r="AG34" i="38"/>
  <c r="AF34"/>
  <c r="AE34"/>
  <c r="AD34"/>
  <c r="AC34"/>
  <c r="AB34"/>
  <c r="AA34"/>
  <c r="Z34"/>
  <c r="Y34"/>
  <c r="X34"/>
  <c r="W34"/>
  <c r="V34"/>
  <c r="U34"/>
  <c r="T34"/>
  <c r="S34"/>
  <c r="O34"/>
  <c r="N34"/>
  <c r="M34"/>
  <c r="L34"/>
  <c r="J34"/>
  <c r="I34"/>
  <c r="G34"/>
  <c r="F34"/>
  <c r="AG33"/>
  <c r="AF33"/>
  <c r="AE33"/>
  <c r="AD33"/>
  <c r="AC33"/>
  <c r="AB33"/>
  <c r="AA33"/>
  <c r="Z33"/>
  <c r="Y33"/>
  <c r="X33"/>
  <c r="W33"/>
  <c r="V33"/>
  <c r="U33"/>
  <c r="T33"/>
  <c r="S33"/>
  <c r="O33"/>
  <c r="N33"/>
  <c r="M33"/>
  <c r="L33"/>
  <c r="J33"/>
  <c r="I33"/>
  <c r="G33"/>
  <c r="F33"/>
  <c r="AG32"/>
  <c r="AF32"/>
  <c r="AE32"/>
  <c r="AD32"/>
  <c r="AC32"/>
  <c r="AB32"/>
  <c r="AA32"/>
  <c r="Z32"/>
  <c r="Y32"/>
  <c r="X32"/>
  <c r="W32"/>
  <c r="V32"/>
  <c r="U32"/>
  <c r="T32"/>
  <c r="S32"/>
  <c r="O32"/>
  <c r="N32"/>
  <c r="M32"/>
  <c r="L32"/>
  <c r="J32"/>
  <c r="I32"/>
  <c r="G32"/>
  <c r="F32"/>
  <c r="AG31"/>
  <c r="AF31"/>
  <c r="AE31"/>
  <c r="AD31"/>
  <c r="AC31"/>
  <c r="AB31"/>
  <c r="AA31"/>
  <c r="Z31"/>
  <c r="Y31"/>
  <c r="X31"/>
  <c r="W31"/>
  <c r="V31"/>
  <c r="U31"/>
  <c r="T31"/>
  <c r="S31"/>
  <c r="O31"/>
  <c r="N31"/>
  <c r="M31"/>
  <c r="L31"/>
  <c r="J31"/>
  <c r="I31"/>
  <c r="G31"/>
  <c r="F31"/>
  <c r="AG33" i="37"/>
  <c r="AF33"/>
  <c r="AE33"/>
  <c r="AD33"/>
  <c r="AC33"/>
  <c r="AB33"/>
  <c r="AA33"/>
  <c r="Z33"/>
  <c r="Y33"/>
  <c r="X33"/>
  <c r="W33"/>
  <c r="V33"/>
  <c r="U33"/>
  <c r="T33"/>
  <c r="S33"/>
  <c r="O33"/>
  <c r="N33"/>
  <c r="M33"/>
  <c r="L33"/>
  <c r="J33"/>
  <c r="I33"/>
  <c r="G33"/>
  <c r="F33"/>
  <c r="AG32"/>
  <c r="AF32"/>
  <c r="AE32"/>
  <c r="AD32"/>
  <c r="AC32"/>
  <c r="AB32"/>
  <c r="AA32"/>
  <c r="Z32"/>
  <c r="Y32"/>
  <c r="X32"/>
  <c r="W32"/>
  <c r="V32"/>
  <c r="U32"/>
  <c r="T32"/>
  <c r="S32"/>
  <c r="O32"/>
  <c r="N32"/>
  <c r="M32"/>
  <c r="L32"/>
  <c r="J32"/>
  <c r="I32"/>
  <c r="G32"/>
  <c r="F32"/>
  <c r="AG31"/>
  <c r="AF31"/>
  <c r="AE31"/>
  <c r="AD31"/>
  <c r="AC31"/>
  <c r="AB31"/>
  <c r="AA31"/>
  <c r="Z31"/>
  <c r="Y31"/>
  <c r="X31"/>
  <c r="W31"/>
  <c r="V31"/>
  <c r="U31"/>
  <c r="T31"/>
  <c r="S31"/>
  <c r="O31"/>
  <c r="N31"/>
  <c r="M31"/>
  <c r="L31"/>
  <c r="J31"/>
  <c r="I31"/>
  <c r="G31"/>
  <c r="F31"/>
  <c r="AG31" i="35"/>
  <c r="AF31"/>
  <c r="AE31"/>
  <c r="AD31"/>
  <c r="AC31"/>
  <c r="AB31"/>
  <c r="AA31"/>
  <c r="Z31"/>
  <c r="Y31"/>
  <c r="X31"/>
  <c r="W31"/>
  <c r="V31"/>
  <c r="U31"/>
  <c r="T31"/>
  <c r="S31"/>
  <c r="O31"/>
  <c r="N31"/>
  <c r="M31"/>
  <c r="L31"/>
  <c r="J31"/>
  <c r="I31"/>
  <c r="G31"/>
  <c r="F31"/>
  <c r="D31"/>
  <c r="AG31" i="31"/>
  <c r="AF31"/>
  <c r="AE31"/>
  <c r="AD31"/>
  <c r="AC31"/>
  <c r="AB31"/>
  <c r="AA31"/>
  <c r="Z31"/>
  <c r="Y31"/>
  <c r="X31"/>
  <c r="W31"/>
  <c r="V31"/>
  <c r="U31"/>
  <c r="T31"/>
  <c r="S31"/>
  <c r="O31"/>
  <c r="N31"/>
  <c r="M31"/>
  <c r="L31"/>
  <c r="J31"/>
  <c r="I31"/>
  <c r="G31"/>
  <c r="F31"/>
  <c r="AG31" i="29"/>
  <c r="AF31"/>
  <c r="AE31"/>
  <c r="AD31"/>
  <c r="AC31"/>
  <c r="AB31"/>
  <c r="AA31"/>
  <c r="Z31"/>
  <c r="Y31"/>
  <c r="X31"/>
  <c r="W31"/>
  <c r="V31"/>
  <c r="U31"/>
  <c r="T31"/>
  <c r="S31"/>
  <c r="O31"/>
  <c r="N31"/>
  <c r="M31"/>
  <c r="L31"/>
  <c r="J31"/>
  <c r="I31"/>
  <c r="G31"/>
  <c r="F31"/>
  <c r="D31"/>
  <c r="AG31" i="27"/>
  <c r="AF31"/>
  <c r="AE31"/>
  <c r="AD31"/>
  <c r="AC31"/>
  <c r="AB31"/>
  <c r="AA31"/>
  <c r="Z31"/>
  <c r="Y31"/>
  <c r="X31"/>
  <c r="W31"/>
  <c r="V31"/>
  <c r="U31"/>
  <c r="T31"/>
  <c r="S31"/>
  <c r="O31"/>
  <c r="N31"/>
  <c r="M31"/>
  <c r="L31"/>
  <c r="J31"/>
  <c r="I31"/>
  <c r="G31"/>
  <c r="F31"/>
  <c r="AG31" i="17"/>
  <c r="AF31"/>
  <c r="AE31"/>
  <c r="AD31"/>
  <c r="AC31"/>
  <c r="AB31"/>
  <c r="AA31"/>
  <c r="Z31"/>
  <c r="Y31"/>
  <c r="X31"/>
  <c r="W31"/>
  <c r="V31"/>
  <c r="U31"/>
  <c r="T31"/>
  <c r="S31"/>
  <c r="O31"/>
  <c r="N31"/>
  <c r="M31"/>
  <c r="L31"/>
  <c r="J31"/>
  <c r="I31"/>
  <c r="G31"/>
  <c r="F31"/>
  <c r="D31"/>
  <c r="AG31" i="15"/>
  <c r="AF31"/>
  <c r="AE31"/>
  <c r="AD31"/>
  <c r="AC31"/>
  <c r="AB31"/>
  <c r="AA31"/>
  <c r="Z31"/>
  <c r="Y31"/>
  <c r="X31"/>
  <c r="W31"/>
  <c r="V31"/>
  <c r="U31"/>
  <c r="T31"/>
  <c r="S31"/>
  <c r="O31"/>
  <c r="N31"/>
  <c r="M31"/>
  <c r="L31"/>
  <c r="J31"/>
  <c r="I31"/>
  <c r="G31"/>
  <c r="F31"/>
  <c r="AG31" i="13"/>
  <c r="AF31"/>
  <c r="AE31"/>
  <c r="AD31"/>
  <c r="AC31"/>
  <c r="AB31"/>
  <c r="AA31"/>
  <c r="Z31"/>
  <c r="Y31"/>
  <c r="X31"/>
  <c r="W31"/>
  <c r="V31"/>
  <c r="U31"/>
  <c r="T31"/>
  <c r="S31"/>
  <c r="O31"/>
  <c r="N31"/>
  <c r="M31"/>
  <c r="L31"/>
  <c r="J31"/>
  <c r="I31"/>
  <c r="G31"/>
  <c r="F31"/>
  <c r="D31"/>
  <c r="AG31" i="9"/>
  <c r="AF31"/>
  <c r="AE31"/>
  <c r="AD31"/>
  <c r="AC31"/>
  <c r="AB31"/>
  <c r="AA31"/>
  <c r="Z31"/>
  <c r="Y31"/>
  <c r="X31"/>
  <c r="W31"/>
  <c r="V31"/>
  <c r="U31"/>
  <c r="T31"/>
  <c r="S31"/>
  <c r="O31"/>
  <c r="N31"/>
  <c r="M31"/>
  <c r="L31"/>
  <c r="J31"/>
  <c r="I31"/>
  <c r="G31"/>
  <c r="F31"/>
  <c r="J5" i="46" l="1"/>
  <c r="I5"/>
  <c r="A2" i="5" l="1"/>
  <c r="A2" i="6"/>
  <c r="A2" i="33"/>
  <c r="A2" i="7"/>
  <c r="A2" i="8"/>
  <c r="A2" i="11"/>
  <c r="A2" i="12"/>
  <c r="A2" i="9"/>
  <c r="A2" i="10"/>
  <c r="A2" i="13"/>
  <c r="A2" i="14"/>
  <c r="A2" i="15"/>
  <c r="A2" i="16"/>
  <c r="A2" i="17"/>
  <c r="A2" i="18"/>
  <c r="A2" i="19"/>
  <c r="A2" i="20"/>
  <c r="A2" i="21"/>
  <c r="A2" i="22"/>
  <c r="A2" i="23"/>
  <c r="A2" i="24"/>
  <c r="A2" i="25"/>
  <c r="A2" i="26"/>
  <c r="A2" i="27"/>
  <c r="A2" i="28"/>
  <c r="A2" i="29"/>
  <c r="A2" i="30"/>
  <c r="A2" i="31"/>
  <c r="A2" i="32"/>
  <c r="A2" i="35"/>
  <c r="A2" i="36"/>
  <c r="A2" i="37"/>
  <c r="A2" i="38"/>
  <c r="A2" i="39"/>
  <c r="A2" i="40"/>
  <c r="A2" i="41"/>
  <c r="A2" i="42"/>
  <c r="A2" i="43"/>
  <c r="A2" i="4"/>
  <c r="C4" i="43"/>
  <c r="C4" i="42"/>
  <c r="C4" i="41"/>
  <c r="C4" i="40"/>
  <c r="C4" i="39"/>
  <c r="C4" i="38"/>
  <c r="C4" i="37"/>
  <c r="C4" i="36"/>
  <c r="C4" i="35"/>
  <c r="C4" i="32"/>
  <c r="C4" i="31"/>
  <c r="C4" i="30"/>
  <c r="C4" i="29"/>
  <c r="C4" i="28"/>
  <c r="C4" i="27"/>
  <c r="C4" i="26"/>
  <c r="C4" i="25"/>
  <c r="C4" i="24"/>
  <c r="C4" i="23"/>
  <c r="C4" i="22"/>
  <c r="C4" i="21"/>
  <c r="C4" i="20"/>
  <c r="C4" i="19"/>
  <c r="C4" i="18"/>
  <c r="C4" i="17"/>
  <c r="C4" i="16"/>
  <c r="C4" i="15"/>
  <c r="C4" i="14"/>
  <c r="C4" i="13"/>
  <c r="C4" i="10"/>
  <c r="C4" i="9"/>
  <c r="C4" i="12"/>
  <c r="C4" i="8"/>
  <c r="C4" i="7"/>
  <c r="C4" i="33"/>
  <c r="C4" i="6"/>
  <c r="C4" i="5"/>
  <c r="C4" i="4"/>
  <c r="D4" i="43"/>
  <c r="D4" i="42"/>
  <c r="D4" i="41"/>
  <c r="D4" i="40"/>
  <c r="D4" i="39"/>
  <c r="D4" i="38"/>
  <c r="D4" i="37"/>
  <c r="D4" i="36"/>
  <c r="D4" i="35"/>
  <c r="D4" i="32"/>
  <c r="D4" i="31"/>
  <c r="D4" i="30"/>
  <c r="D4" i="29"/>
  <c r="D4" i="28"/>
  <c r="D4" i="27"/>
  <c r="D4" i="26"/>
  <c r="D4" i="25"/>
  <c r="D4" i="24"/>
  <c r="D4" i="23"/>
  <c r="D4" i="22"/>
  <c r="D4" i="21"/>
  <c r="D4" i="20"/>
  <c r="D4" i="19"/>
  <c r="D4" i="18"/>
  <c r="D4" i="17"/>
  <c r="D4" i="16"/>
  <c r="D4" i="15"/>
  <c r="D4" i="14"/>
  <c r="D4" i="13"/>
  <c r="D4" i="10"/>
  <c r="D4" i="9"/>
  <c r="D4" i="12"/>
  <c r="D4" i="8"/>
  <c r="D4" i="7"/>
  <c r="D4" i="33"/>
  <c r="D4" i="6"/>
  <c r="D4" i="5"/>
  <c r="D4" i="4"/>
  <c r="C156" i="44"/>
  <c r="D156"/>
  <c r="E156"/>
  <c r="F156"/>
  <c r="C97" l="1"/>
  <c r="D97"/>
  <c r="E97"/>
  <c r="F97"/>
  <c r="H31" i="41" l="1"/>
  <c r="P31"/>
  <c r="R31"/>
  <c r="H32"/>
  <c r="P32"/>
  <c r="R32"/>
  <c r="Q33"/>
  <c r="R33"/>
  <c r="H34"/>
  <c r="P34"/>
  <c r="R34"/>
  <c r="H35"/>
  <c r="P35"/>
  <c r="R35"/>
  <c r="K32" l="1"/>
  <c r="K35"/>
  <c r="K31"/>
  <c r="K34"/>
  <c r="B28" i="46" l="1"/>
  <c r="C164" i="44"/>
  <c r="D164"/>
  <c r="E164"/>
  <c r="F164"/>
  <c r="Q1" i="39" l="1"/>
  <c r="C130" i="44"/>
  <c r="D130"/>
  <c r="E130"/>
  <c r="F130"/>
  <c r="P31" i="17" l="1"/>
  <c r="P31" i="15"/>
  <c r="K31"/>
  <c r="H31" i="13"/>
  <c r="P31" i="9"/>
  <c r="H31"/>
  <c r="Q1" i="33"/>
  <c r="Q1" i="43"/>
  <c r="Q1" i="42"/>
  <c r="Q1" i="41"/>
  <c r="Q1" i="40"/>
  <c r="Q1" i="38"/>
  <c r="Q1" i="6"/>
  <c r="C58" i="44"/>
  <c r="C68"/>
  <c r="C89"/>
  <c r="C111"/>
  <c r="C123"/>
  <c r="C140"/>
  <c r="C149"/>
  <c r="C178"/>
  <c r="C186"/>
  <c r="C39"/>
  <c r="C192"/>
  <c r="D58"/>
  <c r="D68"/>
  <c r="D89"/>
  <c r="D111"/>
  <c r="D123"/>
  <c r="D140"/>
  <c r="D149"/>
  <c r="D178"/>
  <c r="D186"/>
  <c r="D39"/>
  <c r="D192"/>
  <c r="E58"/>
  <c r="E68"/>
  <c r="E39"/>
  <c r="E89"/>
  <c r="G89" s="1"/>
  <c r="E111"/>
  <c r="E123"/>
  <c r="G130"/>
  <c r="E140"/>
  <c r="E149"/>
  <c r="G164"/>
  <c r="E178"/>
  <c r="E186"/>
  <c r="G186" s="1"/>
  <c r="E192"/>
  <c r="F58"/>
  <c r="F68"/>
  <c r="F89"/>
  <c r="F111"/>
  <c r="F123"/>
  <c r="F140"/>
  <c r="F149"/>
  <c r="F178"/>
  <c r="F186"/>
  <c r="F39"/>
  <c r="F192"/>
  <c r="Q32" i="9"/>
  <c r="Q2" i="40"/>
  <c r="D2" i="44"/>
  <c r="G5"/>
  <c r="G156"/>
  <c r="G31"/>
  <c r="G32"/>
  <c r="G33"/>
  <c r="G34"/>
  <c r="G35"/>
  <c r="G36"/>
  <c r="G37"/>
  <c r="G38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9"/>
  <c r="G60"/>
  <c r="G61"/>
  <c r="G62"/>
  <c r="G63"/>
  <c r="G64"/>
  <c r="G65"/>
  <c r="G66"/>
  <c r="G67"/>
  <c r="G69"/>
  <c r="G70"/>
  <c r="G71"/>
  <c r="G72"/>
  <c r="G73"/>
  <c r="G74"/>
  <c r="G75"/>
  <c r="G76"/>
  <c r="G77"/>
  <c r="G78"/>
  <c r="G79"/>
  <c r="G80"/>
  <c r="G82"/>
  <c r="G83"/>
  <c r="G84"/>
  <c r="G85"/>
  <c r="G86"/>
  <c r="G87"/>
  <c r="G88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2"/>
  <c r="G113"/>
  <c r="G114"/>
  <c r="G115"/>
  <c r="G116"/>
  <c r="G117"/>
  <c r="G118"/>
  <c r="G119"/>
  <c r="G120"/>
  <c r="G121"/>
  <c r="G122"/>
  <c r="G124"/>
  <c r="G125"/>
  <c r="G126"/>
  <c r="G127"/>
  <c r="G128"/>
  <c r="G129"/>
  <c r="G131"/>
  <c r="G132"/>
  <c r="G133"/>
  <c r="G134"/>
  <c r="G135"/>
  <c r="G136"/>
  <c r="G137"/>
  <c r="G138"/>
  <c r="G139"/>
  <c r="G141"/>
  <c r="G142"/>
  <c r="G143"/>
  <c r="G144"/>
  <c r="G145"/>
  <c r="G146"/>
  <c r="G147"/>
  <c r="G148"/>
  <c r="G149"/>
  <c r="G150"/>
  <c r="G151"/>
  <c r="G152"/>
  <c r="G153"/>
  <c r="G154"/>
  <c r="G155"/>
  <c r="G157"/>
  <c r="G158"/>
  <c r="G159"/>
  <c r="G160"/>
  <c r="G161"/>
  <c r="G162"/>
  <c r="G163"/>
  <c r="G165"/>
  <c r="G166"/>
  <c r="G167"/>
  <c r="G168"/>
  <c r="G169"/>
  <c r="G170"/>
  <c r="G171"/>
  <c r="G172"/>
  <c r="G173"/>
  <c r="G174"/>
  <c r="G175"/>
  <c r="G176"/>
  <c r="G177"/>
  <c r="G179"/>
  <c r="G180"/>
  <c r="G181"/>
  <c r="G182"/>
  <c r="G183"/>
  <c r="G184"/>
  <c r="G185"/>
  <c r="G187"/>
  <c r="G188"/>
  <c r="G189"/>
  <c r="G190"/>
  <c r="G191"/>
  <c r="G193"/>
  <c r="G194"/>
  <c r="G195"/>
  <c r="G196"/>
  <c r="G197"/>
  <c r="G198"/>
  <c r="G199"/>
  <c r="G200"/>
  <c r="G201"/>
  <c r="G202"/>
  <c r="Q2" i="43"/>
  <c r="Q6"/>
  <c r="R6"/>
  <c r="P7"/>
  <c r="R7"/>
  <c r="H8"/>
  <c r="R8"/>
  <c r="P9"/>
  <c r="R9"/>
  <c r="H10"/>
  <c r="Q10"/>
  <c r="R10"/>
  <c r="R11"/>
  <c r="R12"/>
  <c r="R13"/>
  <c r="R14"/>
  <c r="Q15"/>
  <c r="R15"/>
  <c r="R16"/>
  <c r="Q17"/>
  <c r="R17"/>
  <c r="R18"/>
  <c r="Q19"/>
  <c r="R19"/>
  <c r="R20"/>
  <c r="Q21"/>
  <c r="R21"/>
  <c r="R22"/>
  <c r="Q23"/>
  <c r="R23"/>
  <c r="R24"/>
  <c r="Q25"/>
  <c r="R25"/>
  <c r="R26"/>
  <c r="Q27"/>
  <c r="R27"/>
  <c r="R28"/>
  <c r="Q29"/>
  <c r="R29"/>
  <c r="R30"/>
  <c r="Q2" i="42"/>
  <c r="R31"/>
  <c r="R32"/>
  <c r="R33"/>
  <c r="R34"/>
  <c r="R35"/>
  <c r="R36"/>
  <c r="Q2" i="41"/>
  <c r="R31" i="40"/>
  <c r="Q32"/>
  <c r="R32"/>
  <c r="R33"/>
  <c r="Q2" i="39"/>
  <c r="Q2" i="38"/>
  <c r="R31"/>
  <c r="Q32"/>
  <c r="R32"/>
  <c r="R33"/>
  <c r="R34"/>
  <c r="Q1" i="37"/>
  <c r="Q2"/>
  <c r="R31"/>
  <c r="R32"/>
  <c r="R33"/>
  <c r="Q1" i="36"/>
  <c r="Q2"/>
  <c r="Q1" i="35"/>
  <c r="Q2"/>
  <c r="R31"/>
  <c r="Q32"/>
  <c r="Q1" i="32"/>
  <c r="Q2"/>
  <c r="Q1" i="31"/>
  <c r="Q2"/>
  <c r="R31"/>
  <c r="Q32"/>
  <c r="Q1" i="30"/>
  <c r="Q2"/>
  <c r="Q1" i="29"/>
  <c r="Q2"/>
  <c r="R31"/>
  <c r="Q32"/>
  <c r="Q1" i="28"/>
  <c r="Q2"/>
  <c r="Q1" i="27"/>
  <c r="Q2"/>
  <c r="R31"/>
  <c r="Q32"/>
  <c r="Q1" i="26"/>
  <c r="Q2"/>
  <c r="Q1" i="25"/>
  <c r="Q2"/>
  <c r="Q31"/>
  <c r="Q1" i="24"/>
  <c r="Q2"/>
  <c r="Q1" i="23"/>
  <c r="Q2"/>
  <c r="Q31"/>
  <c r="Q1" i="22"/>
  <c r="Q2"/>
  <c r="Q1" i="21"/>
  <c r="Q2"/>
  <c r="Q31"/>
  <c r="Q1" i="20"/>
  <c r="Q2"/>
  <c r="Q1" i="19"/>
  <c r="Q2"/>
  <c r="Q31"/>
  <c r="Q1" i="18"/>
  <c r="Q2"/>
  <c r="Q1" i="17"/>
  <c r="Q2"/>
  <c r="R31"/>
  <c r="Q32"/>
  <c r="Q1" i="16"/>
  <c r="Q2"/>
  <c r="Q1" i="15"/>
  <c r="Q2"/>
  <c r="R31"/>
  <c r="Q32"/>
  <c r="Q1" i="14"/>
  <c r="Q2"/>
  <c r="Q1" i="13"/>
  <c r="Q2"/>
  <c r="P31"/>
  <c r="R31"/>
  <c r="Q32"/>
  <c r="Q1" i="10"/>
  <c r="Q2"/>
  <c r="Q1" i="9"/>
  <c r="Q2"/>
  <c r="K31"/>
  <c r="R31"/>
  <c r="Q1" i="12"/>
  <c r="Q2"/>
  <c r="Q1" i="11"/>
  <c r="Q2"/>
  <c r="Q32"/>
  <c r="Q1" i="8"/>
  <c r="Q2"/>
  <c r="Q1" i="7"/>
  <c r="Q2"/>
  <c r="Q32"/>
  <c r="Q2" i="33"/>
  <c r="Q2" i="6"/>
  <c r="Q2" i="5"/>
  <c r="Q2" i="4"/>
  <c r="Q2" i="1"/>
  <c r="G123" i="44" l="1"/>
  <c r="G39"/>
  <c r="G140"/>
  <c r="G178"/>
  <c r="G192"/>
  <c r="H31" i="27"/>
  <c r="K31"/>
  <c r="P31"/>
  <c r="H31" i="29"/>
  <c r="P31"/>
  <c r="H31" i="31"/>
  <c r="K31"/>
  <c r="P31"/>
  <c r="H31" i="35"/>
  <c r="P31"/>
  <c r="H31" i="37"/>
  <c r="K31"/>
  <c r="P31"/>
  <c r="K32"/>
  <c r="P32"/>
  <c r="H33"/>
  <c r="K33"/>
  <c r="P33"/>
  <c r="H31" i="38"/>
  <c r="K31"/>
  <c r="P31"/>
  <c r="K32"/>
  <c r="P32"/>
  <c r="H33"/>
  <c r="P33"/>
  <c r="K34"/>
  <c r="P34"/>
  <c r="K31" i="40"/>
  <c r="P31"/>
  <c r="H32"/>
  <c r="K32"/>
  <c r="P32"/>
  <c r="K33"/>
  <c r="P33"/>
  <c r="H31" i="42"/>
  <c r="K31"/>
  <c r="P31"/>
  <c r="K32"/>
  <c r="P32"/>
  <c r="H33"/>
  <c r="P33"/>
  <c r="P34"/>
  <c r="H35"/>
  <c r="K35"/>
  <c r="P35"/>
  <c r="K36"/>
  <c r="P36"/>
  <c r="H6" i="43"/>
  <c r="K6"/>
  <c r="P6"/>
  <c r="K7"/>
  <c r="P8"/>
  <c r="K10"/>
  <c r="P10"/>
  <c r="K11"/>
  <c r="P11"/>
  <c r="H12"/>
  <c r="P12"/>
  <c r="P13"/>
  <c r="H15"/>
  <c r="K15"/>
  <c r="P15"/>
  <c r="H17"/>
  <c r="K17"/>
  <c r="P17"/>
  <c r="H19"/>
  <c r="K19"/>
  <c r="P19"/>
  <c r="H21"/>
  <c r="K21"/>
  <c r="P21"/>
  <c r="H23"/>
  <c r="K23"/>
  <c r="P23"/>
  <c r="H25"/>
  <c r="K25"/>
  <c r="P25"/>
  <c r="H27"/>
  <c r="K27"/>
  <c r="P27"/>
  <c r="H29"/>
  <c r="K29"/>
  <c r="P29"/>
  <c r="K30"/>
  <c r="P30"/>
  <c r="C31" i="9"/>
  <c r="E31" s="1"/>
  <c r="P16" i="43"/>
  <c r="P18"/>
  <c r="P20"/>
  <c r="P22"/>
  <c r="P24"/>
  <c r="P26"/>
  <c r="P28"/>
  <c r="G81" i="44"/>
  <c r="H31" i="15"/>
  <c r="C31" s="1"/>
  <c r="E31" s="1"/>
  <c r="H32" i="37"/>
  <c r="H32" i="38"/>
  <c r="H34"/>
  <c r="H31" i="40"/>
  <c r="H33"/>
  <c r="H32" i="42"/>
  <c r="H36"/>
  <c r="H7" i="43"/>
  <c r="H11"/>
  <c r="H30"/>
  <c r="H31" i="17"/>
  <c r="H34" i="42"/>
  <c r="H9" i="43"/>
  <c r="H13"/>
  <c r="H16"/>
  <c r="H18"/>
  <c r="H20"/>
  <c r="H22"/>
  <c r="H24"/>
  <c r="H26"/>
  <c r="H28"/>
  <c r="G68" i="44"/>
  <c r="G58"/>
  <c r="D203"/>
  <c r="F203"/>
  <c r="G111"/>
  <c r="C203"/>
  <c r="E203"/>
  <c r="C32" i="40" l="1"/>
  <c r="E32" s="1"/>
  <c r="C34" i="41"/>
  <c r="E34" s="1"/>
  <c r="C23" i="43"/>
  <c r="E23" s="1"/>
  <c r="C19"/>
  <c r="E19" s="1"/>
  <c r="C11"/>
  <c r="E11" s="1"/>
  <c r="C32" i="37"/>
  <c r="E32" s="1"/>
  <c r="C31"/>
  <c r="E31" s="1"/>
  <c r="C31" i="38"/>
  <c r="E31" s="1"/>
  <c r="C27" i="43"/>
  <c r="E27" s="1"/>
  <c r="C6"/>
  <c r="E6" s="1"/>
  <c r="C31" i="27"/>
  <c r="E31" s="1"/>
  <c r="C32" i="42"/>
  <c r="E32" s="1"/>
  <c r="C35" i="41"/>
  <c r="E35" s="1"/>
  <c r="C31" i="31"/>
  <c r="E31" s="1"/>
  <c r="C30" i="43"/>
  <c r="E30" s="1"/>
  <c r="C21"/>
  <c r="E21" s="1"/>
  <c r="C31" i="42"/>
  <c r="E31" s="1"/>
  <c r="C33" i="37"/>
  <c r="E33" s="1"/>
  <c r="C25" i="43"/>
  <c r="E25" s="1"/>
  <c r="C17"/>
  <c r="E17" s="1"/>
  <c r="C15"/>
  <c r="E15" s="1"/>
  <c r="C7"/>
  <c r="E7" s="1"/>
  <c r="C34" i="38"/>
  <c r="E34" s="1"/>
  <c r="C31" i="41"/>
  <c r="E31" s="1"/>
  <c r="C36" i="42"/>
  <c r="E36" s="1"/>
  <c r="C33" i="40"/>
  <c r="E33" s="1"/>
  <c r="C32" i="38"/>
  <c r="E32" s="1"/>
  <c r="C31" i="40"/>
  <c r="E31" s="1"/>
  <c r="C10" i="43"/>
  <c r="E10" s="1"/>
  <c r="C29"/>
  <c r="E29" s="1"/>
  <c r="C35" i="42"/>
  <c r="E35" s="1"/>
  <c r="G203" i="44"/>
  <c r="K33" i="38" l="1"/>
  <c r="K34" i="42"/>
  <c r="K33"/>
  <c r="K28" i="43"/>
  <c r="K26"/>
  <c r="K24"/>
  <c r="K22"/>
  <c r="K20"/>
  <c r="K18"/>
  <c r="K16"/>
  <c r="K13"/>
  <c r="K12"/>
  <c r="K9"/>
  <c r="K8"/>
  <c r="K31" i="35"/>
  <c r="C31" s="1"/>
  <c r="E31" s="1"/>
  <c r="K31" i="29"/>
  <c r="C31" s="1"/>
  <c r="E31" s="1"/>
  <c r="K31" i="17"/>
  <c r="C31" s="1"/>
  <c r="E31" s="1"/>
  <c r="K31" i="13"/>
  <c r="C31" s="1"/>
  <c r="E31" s="1"/>
  <c r="C32" i="41" l="1"/>
  <c r="E32" s="1"/>
  <c r="C33" i="38"/>
  <c r="E33" s="1"/>
  <c r="C33" i="42"/>
  <c r="E33" s="1"/>
  <c r="C34"/>
  <c r="E34" s="1"/>
  <c r="C8" i="43"/>
  <c r="E8" s="1"/>
  <c r="C9"/>
  <c r="E9" s="1"/>
  <c r="C12"/>
  <c r="E12" s="1"/>
  <c r="C13"/>
  <c r="E13" s="1"/>
  <c r="C16"/>
  <c r="E16" s="1"/>
  <c r="C18"/>
  <c r="E18" s="1"/>
  <c r="C20"/>
  <c r="E20" s="1"/>
  <c r="C22"/>
  <c r="E22" s="1"/>
  <c r="C24"/>
  <c r="E24" s="1"/>
  <c r="C26"/>
  <c r="E26" s="1"/>
  <c r="C28"/>
  <c r="E28" s="1"/>
</calcChain>
</file>

<file path=xl/sharedStrings.xml><?xml version="1.0" encoding="utf-8"?>
<sst xmlns="http://schemas.openxmlformats.org/spreadsheetml/2006/main" count="5350" uniqueCount="592">
  <si>
    <t>TABELA 1. STRUKTURA BEZROBOTNYCH - podstawowe dane</t>
  </si>
  <si>
    <t>L.p.</t>
  </si>
  <si>
    <t>Wyszczególnienie</t>
  </si>
  <si>
    <t>Powiatowe Urzędy Pracy</t>
  </si>
  <si>
    <t>Bydgoszcz</t>
  </si>
  <si>
    <t>grodzki</t>
  </si>
  <si>
    <t>ziemski</t>
  </si>
  <si>
    <t>razem</t>
  </si>
  <si>
    <t>Grudziądz</t>
  </si>
  <si>
    <t>dla Miasta Torunia</t>
  </si>
  <si>
    <t>dla Powiatu Toruńskiego</t>
  </si>
  <si>
    <t>Włocławek</t>
  </si>
  <si>
    <t>1.</t>
  </si>
  <si>
    <t>Liczba bezrobotnych - stan w końcu miesiąca</t>
  </si>
  <si>
    <t>Liczba bezrobotnych - stan w końcu miesiąca poprzedniego</t>
  </si>
  <si>
    <t>wzrost/spadek (w liczbach)</t>
  </si>
  <si>
    <t>wzrost/spadek (w %)</t>
  </si>
  <si>
    <t>2.</t>
  </si>
  <si>
    <t>Bezrobotne kobiety</t>
  </si>
  <si>
    <t>3.</t>
  </si>
  <si>
    <t>Bezrobotni z prawem do zasiłku</t>
  </si>
  <si>
    <t>- w tym kobiety</t>
  </si>
  <si>
    <t>4.</t>
  </si>
  <si>
    <t>Bezrobotni zamieszkali na wsi</t>
  </si>
  <si>
    <t>5.</t>
  </si>
  <si>
    <t>Osoby będące w szczególnej sytuacji na rynku pracy razem</t>
  </si>
  <si>
    <t>Bezrobotni do 30 roku życia</t>
  </si>
  <si>
    <t xml:space="preserve">Bezrobotni do 25 roku życia </t>
  </si>
  <si>
    <t xml:space="preserve">Długotrwale bezrobotni </t>
  </si>
  <si>
    <t>Bezrobotni korzystający ze świadczeń z pomocy społecznej</t>
  </si>
  <si>
    <t>Bezrobotni posiadający co najmniej jedno dziecko do 6 roku życia</t>
  </si>
  <si>
    <t xml:space="preserve">Bezrobotni niepełnosprawni </t>
  </si>
  <si>
    <t>Województwo razem</t>
  </si>
  <si>
    <t>zmiana</t>
  </si>
  <si>
    <t>6.</t>
  </si>
  <si>
    <t>7.</t>
  </si>
  <si>
    <t>8.</t>
  </si>
  <si>
    <t>9.</t>
  </si>
  <si>
    <t>10.</t>
  </si>
  <si>
    <t>11.</t>
  </si>
  <si>
    <t>12.</t>
  </si>
  <si>
    <t>13.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</si>
  <si>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</si>
  <si>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</si>
  <si>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</si>
  <si>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</si>
  <si>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</si>
  <si>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</si>
  <si>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</si>
  <si>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Nakło nad Notecia</t>
  </si>
  <si>
    <t>Radziejów</t>
  </si>
  <si>
    <t>Rypin</t>
  </si>
  <si>
    <t>Sępólno Krajeńskie</t>
  </si>
  <si>
    <t>Świecie</t>
  </si>
  <si>
    <t>Tuchola</t>
  </si>
  <si>
    <t>Żnin</t>
  </si>
  <si>
    <t>Wąbrzeźno</t>
  </si>
  <si>
    <t>TABELA 1. STRUKTURA BEZROBOTNYCH - podstawowe dane; CIĄG DALSZY</t>
  </si>
  <si>
    <t>- nowe rejestracje w miesiącu</t>
  </si>
  <si>
    <t xml:space="preserve">     od 1.01.</t>
  </si>
  <si>
    <t>- podjęcia pracy w miesiącu</t>
  </si>
  <si>
    <t>-liczba bezrobotnych w końcu okresu</t>
  </si>
  <si>
    <t>Osoby w okresie do 12 miesięcy od dnia ukończenia nauki</t>
  </si>
  <si>
    <t>Cudzoziemcy</t>
  </si>
  <si>
    <t>Bezrobotni bez kwalifikacji zawodowych</t>
  </si>
  <si>
    <t>Bezrobotni bez doświadczenia zawodowego</t>
  </si>
  <si>
    <t>Kobiety, które nie podjęły zatrudnienia po urodzeniu dziecka</t>
  </si>
  <si>
    <t>Osoby będace w szczególnej sytuacji na rynku pracy razem</t>
  </si>
  <si>
    <t>Korzystający ze świadczeń pomocy społecznej</t>
  </si>
  <si>
    <t>Bezrobotni posiadający co najmniej jedno dziecko niepełnosprawne do 18 roku życia</t>
  </si>
  <si>
    <t>Posiadający co najmniej jedno dziecko niepełnosprawne do 18 roku życia</t>
  </si>
  <si>
    <t>Posiadający co najmniej jedno dziecko do 6 roku życia</t>
  </si>
  <si>
    <t>Zgłoszenia zamiaru zwolnień grupowych w miesiącu</t>
  </si>
  <si>
    <t>liczba osób</t>
  </si>
  <si>
    <t>Zgłoszenia zamiaru zwolnień grupowych od 01.01.</t>
  </si>
  <si>
    <t>Zwolnienia grupowe w miesiącu</t>
  </si>
  <si>
    <t>Zwolnienia grupowe od 1.01.</t>
  </si>
  <si>
    <t>Zwolnienia monitorowane w miesiącu</t>
  </si>
  <si>
    <t>Zwolnienia monitorowane od 1.01.</t>
  </si>
  <si>
    <t>Bezrobotni zwolnieni z przyczyn dotyczących zakładu pracy</t>
  </si>
  <si>
    <t xml:space="preserve">    - w tym kobiety</t>
  </si>
  <si>
    <t>Bezrobotni według stanu w końcu miesiąca poprzedniego</t>
  </si>
  <si>
    <t>Bezrobotni zarejestrowani w miesiącu</t>
  </si>
  <si>
    <t>po raz pierwszy</t>
  </si>
  <si>
    <t>po raz kolejny</t>
  </si>
  <si>
    <t>po pracach interwencyjnych</t>
  </si>
  <si>
    <t>po robotach publicznych</t>
  </si>
  <si>
    <t>po stażu</t>
  </si>
  <si>
    <t>po odbyciu przygotowania zawodowego</t>
  </si>
  <si>
    <t>po szkoleniu</t>
  </si>
  <si>
    <t>po pracach społecznie użytecznych</t>
  </si>
  <si>
    <t>Osoby wyłączone z ewidencji bezrobotnych w miesiącu</t>
  </si>
  <si>
    <t>odmowa ustalenia profilu pomocy</t>
  </si>
  <si>
    <t>niepotwierdzenie gotowości do pracy</t>
  </si>
  <si>
    <t>dobrowolna rezygnacja ze statusu bezrobotnego</t>
  </si>
  <si>
    <t>podjęcie nauki</t>
  </si>
  <si>
    <t>osiągnięcie wieku emerytalnego</t>
  </si>
  <si>
    <t>nabycie praw emerytalnych lub rentowych</t>
  </si>
  <si>
    <t>nabycie praw do świadczenia przedemerytalnego</t>
  </si>
  <si>
    <t xml:space="preserve">inne przyczyny </t>
  </si>
  <si>
    <t>Bezrobotni według stanu w końcu miesiąca sprawozd.</t>
  </si>
  <si>
    <t>podjęcia pracy razem w miesiącu*</t>
  </si>
  <si>
    <t>rozpoczęcie innych form aktywizacji*</t>
  </si>
  <si>
    <t>3a.</t>
  </si>
  <si>
    <t>3b.</t>
  </si>
  <si>
    <t>3c.</t>
  </si>
  <si>
    <t>3d.</t>
  </si>
  <si>
    <t>3e.</t>
  </si>
  <si>
    <t>3f.</t>
  </si>
  <si>
    <t>3g.</t>
  </si>
  <si>
    <t>3h.</t>
  </si>
  <si>
    <t>3i.</t>
  </si>
  <si>
    <t>3j.</t>
  </si>
  <si>
    <t>w tym zarejestrowani po raz pierwszy</t>
  </si>
  <si>
    <t>praca niesubsydiowana</t>
  </si>
  <si>
    <t>praca subsydiowana</t>
  </si>
  <si>
    <t>Podjęcia pracy w miesiącu razem</t>
  </si>
  <si>
    <t xml:space="preserve">    - praca sezonowa</t>
  </si>
  <si>
    <t xml:space="preserve">     - prace interwencyjne</t>
  </si>
  <si>
    <t xml:space="preserve">     - roboty publiczne</t>
  </si>
  <si>
    <t xml:space="preserve">     - działalność gospodarcza (subsydiowana)</t>
  </si>
  <si>
    <t xml:space="preserve">          - w tym w ramach bonu na zasiedlenie</t>
  </si>
  <si>
    <t xml:space="preserve">     - podjęcie pracy w ramach bonu zatrudnieniowego</t>
  </si>
  <si>
    <t xml:space="preserve">     - podjęcie pracy w ramach świadczenia aktywizacyjnego</t>
  </si>
  <si>
    <t xml:space="preserve">     - podjęcie pracy w ramach grantu na telepracę</t>
  </si>
  <si>
    <t xml:space="preserve">     - inne subsydiowane</t>
  </si>
  <si>
    <t>3k.</t>
  </si>
  <si>
    <t xml:space="preserve">     - działalność gospodarcza (niesubsydiowana)</t>
  </si>
  <si>
    <t>Rozpoczęcie szkolenia</t>
  </si>
  <si>
    <t xml:space="preserve">     - w tym w ramach bonu szkoleniowego</t>
  </si>
  <si>
    <t>Rozpoczęcie stażu</t>
  </si>
  <si>
    <t xml:space="preserve">     - w tym w ramach bonu stażowego</t>
  </si>
  <si>
    <t>Rozpoczęcie przygotowania zawodowego dorosłych</t>
  </si>
  <si>
    <t>Rozpoczęcie pracy społecznie użytecznej</t>
  </si>
  <si>
    <t>Skierowanie do agencji zatrudnienia w ramach zlecania działań aktywizacyjnych</t>
  </si>
  <si>
    <t>Bezrobotni, którzy w miesiacu sprawozdawczym utracili status osoby będącej w szczególnej sytuacji na rynku pracy</t>
  </si>
  <si>
    <t>x</t>
  </si>
  <si>
    <t>Bezrobotni niepełnosprawni noworejestrowani</t>
  </si>
  <si>
    <t>- w miesiącu</t>
  </si>
  <si>
    <t>- od 01.01.</t>
  </si>
  <si>
    <t>Bezrobotni niepełnosprawni, którzy podjęli pracę</t>
  </si>
  <si>
    <t>Miejsca pracy i miejsca aktywizacji zawodowej dla niepełnosprawnych</t>
  </si>
  <si>
    <t>Zgłoszone w miesiącu</t>
  </si>
  <si>
    <t xml:space="preserve">   - w tym pracy subsydiowanej</t>
  </si>
  <si>
    <t xml:space="preserve">   - w tym z sektora publicznego</t>
  </si>
  <si>
    <t>Aktualne w końcu miesiąca</t>
  </si>
  <si>
    <t xml:space="preserve">   - w tym niewykorzystane dłużej niż miesiąc</t>
  </si>
  <si>
    <t>Zgłoszone od poczatku roku</t>
  </si>
  <si>
    <t xml:space="preserve"> - w tym kobiety</t>
  </si>
  <si>
    <t>* szczegóły w tabeli 32</t>
  </si>
  <si>
    <t>* szczegóły w tabeli 7</t>
  </si>
  <si>
    <t>* szczegóły w tabeli 9</t>
  </si>
  <si>
    <t>* szczegóły w tabeli 11</t>
  </si>
  <si>
    <t>* szczegóły w tabeli 13</t>
  </si>
  <si>
    <t>* szczegóły w tabeli 15</t>
  </si>
  <si>
    <t>* szczegóły w tabeli 17</t>
  </si>
  <si>
    <t>* szczegóły w tabeli 19</t>
  </si>
  <si>
    <t>* szczegóły w tabeli 21</t>
  </si>
  <si>
    <t>* szczegóły w tabeli 23</t>
  </si>
  <si>
    <t>* szczegóły w tabeli 25</t>
  </si>
  <si>
    <t>* szczegóły w tabeli 27</t>
  </si>
  <si>
    <t>* szczegóły w tabeli 29</t>
  </si>
  <si>
    <t>* szczegóły w tabeli 31</t>
  </si>
  <si>
    <t>Osoby zatrudnione przy pracach interwencyjnych</t>
  </si>
  <si>
    <t>Osoby zatrudnione przy robotach publicznych</t>
  </si>
  <si>
    <t>Osoby odbywające szkolenie</t>
  </si>
  <si>
    <t>w tym w ramach bonu szkoleniowego</t>
  </si>
  <si>
    <t>Osoby odbywające staż</t>
  </si>
  <si>
    <t>w tym w ramach bonu stażowego</t>
  </si>
  <si>
    <t>Osoby odbywające przygotowanie zawodowe dorosłych</t>
  </si>
  <si>
    <t>Osoby odbywające prace społecznie użyteczne</t>
  </si>
  <si>
    <t>Osoby zatrudnione w ramach grantu na telepracę</t>
  </si>
  <si>
    <t>Osoby zatrudnione w ramach refundacji składek na ubezpieczenie społeczne</t>
  </si>
  <si>
    <t>Osoby zatrudnione w ramach dofinansowania wynagrodzenia za zatrudnienie skierowanego bezrobotnego powyżej 50 roku życia</t>
  </si>
  <si>
    <t>w tym powyżej 60 roku życia</t>
  </si>
  <si>
    <t xml:space="preserve">     - w tym kobiety</t>
  </si>
  <si>
    <t>Ogółem miejsca pracy i miejsca aktywizacji zawodowej</t>
  </si>
  <si>
    <t>- zgłoszone w miesiącu</t>
  </si>
  <si>
    <t xml:space="preserve">   w tym na pracę subsydiowaną</t>
  </si>
  <si>
    <t>- zgłoszone od 01.01.</t>
  </si>
  <si>
    <t>- aktualne w końcu miesiąca</t>
  </si>
  <si>
    <t xml:space="preserve">   w tym niewykorzystane dłużej niż 30 dni</t>
  </si>
  <si>
    <t>Wolne miejsca zatrudnienia lub innej pracy zarobkowej</t>
  </si>
  <si>
    <t>Miejsca aktywizacj zawodowej ogółem zgłoszone w miesiącu</t>
  </si>
  <si>
    <t>miejsca stażu zgłoszone w miesiącu</t>
  </si>
  <si>
    <t>miejsca przygotowania zawodowego dorosłych zgłoszone w m-cu</t>
  </si>
  <si>
    <t>miejsca prac społecznie użytecznych zgłoszone w miesiącu</t>
  </si>
  <si>
    <t>Miejsca pracy i miejsca aktywizacji zawodowe dla osób w okresie do 12 m-cy od dnia ukończenia nauki zgłoszone w miesiącu</t>
  </si>
  <si>
    <t>1a.</t>
  </si>
  <si>
    <t>1b.</t>
  </si>
  <si>
    <t>1c.</t>
  </si>
  <si>
    <t>2a.</t>
  </si>
  <si>
    <t>2b.</t>
  </si>
  <si>
    <t>2c.</t>
  </si>
  <si>
    <t xml:space="preserve">      razem</t>
  </si>
  <si>
    <t xml:space="preserve">      kobiety</t>
  </si>
  <si>
    <t>- od 1.01.</t>
  </si>
  <si>
    <t>w projektach konkursowych realizowanych przez powiatowe urzędy pracy</t>
  </si>
  <si>
    <t>w projektach pozakonkursowych realizowanych przez powiatowe urzędy pracy</t>
  </si>
  <si>
    <t>Bezrobotni, dla których ustalono profil pomocy w miesiącu</t>
  </si>
  <si>
    <t>od 1.01</t>
  </si>
  <si>
    <t>profil II</t>
  </si>
  <si>
    <t xml:space="preserve">profil I </t>
  </si>
  <si>
    <t>profil IIII</t>
  </si>
  <si>
    <t>Liczba wywiadów zakończonych ustaleniem profilu pomocy w miesiącu</t>
  </si>
  <si>
    <t>Liczba bezrobotnych z ustalonym profilem pomocy w końcu miesiąca</t>
  </si>
  <si>
    <t xml:space="preserve">profil II </t>
  </si>
  <si>
    <t xml:space="preserve">profil III </t>
  </si>
  <si>
    <t>Bezrobotni, dla których przygotowano IPD</t>
  </si>
  <si>
    <t>Bezrobotni, którzy przerwali realizację IPD</t>
  </si>
  <si>
    <t xml:space="preserve">   w tym z powodu podjęcia pracy podjęcia pracy</t>
  </si>
  <si>
    <t>Bezrobotni, którzy zakończyli realizację IPD</t>
  </si>
  <si>
    <t>Bezrobotni realizujący IPD w końcu miesiąca</t>
  </si>
  <si>
    <t>Poszukujący pracy, dla których przygotowano IPD</t>
  </si>
  <si>
    <t>Poszukujący pracy, którzy przerwali realizację IPD</t>
  </si>
  <si>
    <t xml:space="preserve">   w tym z powodu podjęcia pracy</t>
  </si>
  <si>
    <t>Poszukujący pracy, którzy zakończyli realizację IPD</t>
  </si>
  <si>
    <t>Poszukujący pracy realizujący IPD w końcu miesiąca</t>
  </si>
  <si>
    <t>nowe rejestracje w miesiącu</t>
  </si>
  <si>
    <t>od 1.01.</t>
  </si>
  <si>
    <t>stan w końcu miesiąca</t>
  </si>
  <si>
    <t>Osoby, które nabyły uprawnienie do dodatku aktywizacyjnego w wyniku podjęcia zatrudnienia</t>
  </si>
  <si>
    <t xml:space="preserve">skierowane przez PUP </t>
  </si>
  <si>
    <t>w miesiącu</t>
  </si>
  <si>
    <t>z własnej inicjatywy</t>
  </si>
  <si>
    <t xml:space="preserve">Osoby uprawnione w końcu miesiąca sprawozdawczego do otrzymywania dodatku aktywizacyjnego </t>
  </si>
  <si>
    <t>ogółem</t>
  </si>
  <si>
    <t>kobiety</t>
  </si>
  <si>
    <t>Osoby zarejestrowane jako cudzoziemcy z prawem do zasiłku</t>
  </si>
  <si>
    <t>- w tym z krajów EOG oraz Szwajcarii</t>
  </si>
  <si>
    <t>stan w końcu okresu</t>
  </si>
  <si>
    <t>Osoby zarejestrowane jako cudzoziemcy bez prawa do zasiłku</t>
  </si>
  <si>
    <t>Polacy z prawem do zasiłku transferowego</t>
  </si>
  <si>
    <t>Poszukujący pracy zarejestrowani w miesiącu</t>
  </si>
  <si>
    <t>Osoby wyłączone z ewidencji poszukujących pracy w m-cu</t>
  </si>
  <si>
    <t>przyczyny wyłączeń:</t>
  </si>
  <si>
    <t>podjęcie pracy</t>
  </si>
  <si>
    <t>rozpoczęcie szkolenia  w miesiacu</t>
  </si>
  <si>
    <t>inne przyczyny</t>
  </si>
  <si>
    <t>rozpoczęcie przygotowania zawodowego dorosłych w m-cu</t>
  </si>
  <si>
    <t>niepotwierdzenie zainteresowania pomocą określoną w ustawie w m-cu</t>
  </si>
  <si>
    <t>niepodjęcie lub przerwanie uczestnictwa w oferowanym działaniu w m-cu</t>
  </si>
  <si>
    <t>dobrowolna rezygnacja w m-cu</t>
  </si>
  <si>
    <t>Poszukujący pracy - stan w końcu miesiąca</t>
  </si>
  <si>
    <t>2d.</t>
  </si>
  <si>
    <t>2e.</t>
  </si>
  <si>
    <t>2f.</t>
  </si>
  <si>
    <t>2g.</t>
  </si>
  <si>
    <t>Liczba niepełnosprawnych ogółem zarejestrowanych w PUP 
w tym</t>
  </si>
  <si>
    <t>Bezrobotni zarejestrowani od początku roku</t>
  </si>
  <si>
    <t>Bezrobotni według stanu w końcu roku poprzedniego</t>
  </si>
  <si>
    <t>Osoby wyłączone z ewidencji bezrobotnych od początku roku</t>
  </si>
  <si>
    <t>podjęcia pracy razem*</t>
  </si>
  <si>
    <t>Podjęcia pracy od początku roku razem</t>
  </si>
  <si>
    <t>Podjęcia pracy od poczatku roku razem</t>
  </si>
  <si>
    <t>podjęcia pracy razem *</t>
  </si>
  <si>
    <t>Osoby, które rozpoczęły udział w działaniach realizowanych w ramach projektów współfinansowanych z EFS ogółem</t>
  </si>
  <si>
    <t>14.</t>
  </si>
  <si>
    <t>Bezrobotni zwolnieni z przyczyn zakładu pracy</t>
  </si>
  <si>
    <t>Osoby zatrudnione w ramach świadczenia aktywizacyjnego</t>
  </si>
  <si>
    <t>Niepełnosprawni poszukujący pracy niepozostający w zatrudnieniu</t>
  </si>
  <si>
    <t>Niepełnosprawni bezrobotni</t>
  </si>
  <si>
    <t>- w tym z prawem do zasiłku</t>
  </si>
  <si>
    <t xml:space="preserve">       w tym kobiety</t>
  </si>
  <si>
    <t>Zgłoszenia aktualne w końcu miesiąca</t>
  </si>
  <si>
    <t xml:space="preserve">Bezrobotni powyżej 50 roku życia </t>
  </si>
  <si>
    <t xml:space="preserve">     - podjęcie pracy w ramach refundacji kosztów zatrudnienia 
         bezrobotnego</t>
  </si>
  <si>
    <t xml:space="preserve">     - podjęcie pracy poza miejscem zamieszkania w ramach 
         bonu na zasiedlenie</t>
  </si>
  <si>
    <t xml:space="preserve">     - podjęcie pracy w ramach refundacji składek na 
         ubezpieczenie społeczne</t>
  </si>
  <si>
    <t xml:space="preserve">     - podjęcie pracy w ramach dofinansowania wynagrodzenia 
         za zatrudnienie skierowanego bezreobotnego powyżej 
         50 roku życia</t>
  </si>
  <si>
    <t>subsydiowana</t>
  </si>
  <si>
    <t>niesubsydiowana</t>
  </si>
  <si>
    <t>STAN W DNIU</t>
  </si>
  <si>
    <t>Liczba bezrobotnych</t>
  </si>
  <si>
    <t>Udział grupy z prawem do zasiłku w ogółem</t>
  </si>
  <si>
    <t>Ogółem</t>
  </si>
  <si>
    <t>Kobiety</t>
  </si>
  <si>
    <t>Razem</t>
  </si>
  <si>
    <t>Miasto Bydgoszcz</t>
  </si>
  <si>
    <t>Powiat bydgoski</t>
  </si>
  <si>
    <t>Miasto</t>
  </si>
  <si>
    <t>Koronowo</t>
  </si>
  <si>
    <t>Gmina</t>
  </si>
  <si>
    <t>Solec Kujawski</t>
  </si>
  <si>
    <t>Białe Błota</t>
  </si>
  <si>
    <t>Dąbrowa Chełmińska</t>
  </si>
  <si>
    <t>Dobrcz</t>
  </si>
  <si>
    <t>Nowa Wieś Wielka</t>
  </si>
  <si>
    <t>Osielsko</t>
  </si>
  <si>
    <t>Sicienko</t>
  </si>
  <si>
    <t>Miasto Grudziądz</t>
  </si>
  <si>
    <t>Powiat grudziądzki</t>
  </si>
  <si>
    <t xml:space="preserve">Łasin </t>
  </si>
  <si>
    <t>Radzyń Chełmiński</t>
  </si>
  <si>
    <t xml:space="preserve">Grudziądz </t>
  </si>
  <si>
    <t xml:space="preserve">Gruta </t>
  </si>
  <si>
    <t xml:space="preserve">Rogóźno </t>
  </si>
  <si>
    <t xml:space="preserve">Świecie nad Osą </t>
  </si>
  <si>
    <t>Miasto Toruń</t>
  </si>
  <si>
    <t>Powiat 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</si>
  <si>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</si>
  <si>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</si>
  <si>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</si>
  <si>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</si>
  <si>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</si>
  <si>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</si>
  <si>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</si>
  <si>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</si>
  <si>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Miasto Włocławek</t>
  </si>
  <si>
    <t>Powiat włocławski</t>
  </si>
  <si>
    <t>Kowal</t>
  </si>
  <si>
    <t>Brześć Kujawski</t>
  </si>
  <si>
    <t>Chodecz</t>
  </si>
  <si>
    <t>Izbica Kujawska</t>
  </si>
  <si>
    <t>Lubień Kujawski</t>
  </si>
  <si>
    <t>Lubraniec</t>
  </si>
  <si>
    <t>Baruchowo</t>
  </si>
  <si>
    <t>Boniewo</t>
  </si>
  <si>
    <t>Choceń</t>
  </si>
  <si>
    <t>Fabianki</t>
  </si>
  <si>
    <t>Lubanie</t>
  </si>
  <si>
    <t>Powiat aleksandrowski</t>
  </si>
  <si>
    <t xml:space="preserve">Miasto </t>
  </si>
  <si>
    <t xml:space="preserve">Ciechocinek </t>
  </si>
  <si>
    <t>Nieszawa</t>
  </si>
  <si>
    <t xml:space="preserve">Bądkowo </t>
  </si>
  <si>
    <t>Koneck</t>
  </si>
  <si>
    <t>Raciążek</t>
  </si>
  <si>
    <t xml:space="preserve">Waganiec </t>
  </si>
  <si>
    <t>Zakrzewo</t>
  </si>
  <si>
    <t>Powiat brodnicki</t>
  </si>
  <si>
    <t xml:space="preserve">Brodnica </t>
  </si>
  <si>
    <t xml:space="preserve">Górzno </t>
  </si>
  <si>
    <t>Jabłonowo Pomorskie</t>
  </si>
  <si>
    <t>Bartniczka</t>
  </si>
  <si>
    <t xml:space="preserve">Bobrowo </t>
  </si>
  <si>
    <t>Brzozie</t>
  </si>
  <si>
    <t xml:space="preserve">Osiek </t>
  </si>
  <si>
    <t>Świedziebnia</t>
  </si>
  <si>
    <t xml:space="preserve">Zbiczno </t>
  </si>
  <si>
    <t>Powiat chełmiński</t>
  </si>
  <si>
    <t xml:space="preserve">Chełmno </t>
  </si>
  <si>
    <t>Kijewo Królewskie</t>
  </si>
  <si>
    <t>Lisewo</t>
  </si>
  <si>
    <t>Papowo Biskupie</t>
  </si>
  <si>
    <t>Stolno</t>
  </si>
  <si>
    <t xml:space="preserve">Unisław </t>
  </si>
  <si>
    <t>Powiat golubsko-dobrzyński</t>
  </si>
  <si>
    <t xml:space="preserve">Golub-Dobrzyń </t>
  </si>
  <si>
    <t>Kowalewo Pomorskie</t>
  </si>
  <si>
    <t>Ciechocin</t>
  </si>
  <si>
    <t>Radomin</t>
  </si>
  <si>
    <t>Zbójno</t>
  </si>
  <si>
    <t>Powiat inowrocławski</t>
  </si>
  <si>
    <t xml:space="preserve">Inowrocław </t>
  </si>
  <si>
    <t xml:space="preserve">Gniewkowo </t>
  </si>
  <si>
    <t xml:space="preserve">Janikowo </t>
  </si>
  <si>
    <t xml:space="preserve">Kruszwica </t>
  </si>
  <si>
    <t>Kruszwica</t>
  </si>
  <si>
    <t xml:space="preserve">Pakość </t>
  </si>
  <si>
    <t>Pakość</t>
  </si>
  <si>
    <t>Dąbrowa Biskupia</t>
  </si>
  <si>
    <t>Rojewo</t>
  </si>
  <si>
    <t>Złotniki Kujawskie</t>
  </si>
  <si>
    <t>Powiat lipnowski</t>
  </si>
  <si>
    <t>Dobrzyń nad Wisłą</t>
  </si>
  <si>
    <t>Dobrzyń n/Wisłą</t>
  </si>
  <si>
    <t>Skępe</t>
  </si>
  <si>
    <t>Bobrowniki</t>
  </si>
  <si>
    <t>Chrostkowo</t>
  </si>
  <si>
    <t>Kikół</t>
  </si>
  <si>
    <t>Tłuchowo</t>
  </si>
  <si>
    <t>Wielgie</t>
  </si>
  <si>
    <t>Powiat mogileński</t>
  </si>
  <si>
    <t>Strzelno</t>
  </si>
  <si>
    <t>Dąbrowa</t>
  </si>
  <si>
    <t>Jeziora Wielkie</t>
  </si>
  <si>
    <t>Powiat nakielski</t>
  </si>
  <si>
    <t>Nakło nad Notecią</t>
  </si>
  <si>
    <t>Nakło n/Notecią</t>
  </si>
  <si>
    <t>Kcynia</t>
  </si>
  <si>
    <t>Mrocza</t>
  </si>
  <si>
    <t>Szubin</t>
  </si>
  <si>
    <t>Sadki</t>
  </si>
  <si>
    <t>Powiat radziejowski</t>
  </si>
  <si>
    <t xml:space="preserve">Radziejów </t>
  </si>
  <si>
    <t xml:space="preserve">Piotrków Kujawski </t>
  </si>
  <si>
    <t>Piotrków Kujawski</t>
  </si>
  <si>
    <t>Bytoń</t>
  </si>
  <si>
    <t>Dobre</t>
  </si>
  <si>
    <t xml:space="preserve">Osięciny </t>
  </si>
  <si>
    <t>Topólka</t>
  </si>
  <si>
    <t>Powiat rypiński</t>
  </si>
  <si>
    <t xml:space="preserve">Rypin </t>
  </si>
  <si>
    <t xml:space="preserve">Brzuze </t>
  </si>
  <si>
    <t>Rogowo</t>
  </si>
  <si>
    <t>Skrwilno</t>
  </si>
  <si>
    <t>Wąpielsk</t>
  </si>
  <si>
    <t>Powiat sępoleński</t>
  </si>
  <si>
    <t>Kamień Krajeński</t>
  </si>
  <si>
    <t>Więcbork</t>
  </si>
  <si>
    <t xml:space="preserve">Sośno </t>
  </si>
  <si>
    <t>Powiat świecki</t>
  </si>
  <si>
    <t xml:space="preserve">Świecie </t>
  </si>
  <si>
    <t xml:space="preserve">Nowe </t>
  </si>
  <si>
    <t>Nowe</t>
  </si>
  <si>
    <t>Bukowiec</t>
  </si>
  <si>
    <t xml:space="preserve">Dragacz </t>
  </si>
  <si>
    <t xml:space="preserve">Drzycim </t>
  </si>
  <si>
    <t xml:space="preserve">Jeżewo </t>
  </si>
  <si>
    <t xml:space="preserve">Lniano </t>
  </si>
  <si>
    <t xml:space="preserve">Osie </t>
  </si>
  <si>
    <t>Pruszcz</t>
  </si>
  <si>
    <t>Świekatowo</t>
  </si>
  <si>
    <t xml:space="preserve">Warlubie </t>
  </si>
  <si>
    <t>Powiat tucholski</t>
  </si>
  <si>
    <t xml:space="preserve">Tuchola </t>
  </si>
  <si>
    <t>Cekcyn</t>
  </si>
  <si>
    <t>Gostycyn</t>
  </si>
  <si>
    <t xml:space="preserve">Kęsowo </t>
  </si>
  <si>
    <t>Lubiewo</t>
  </si>
  <si>
    <t xml:space="preserve">Śliwice </t>
  </si>
  <si>
    <t>Powiat wąbrzeski</t>
  </si>
  <si>
    <t xml:space="preserve">Wąbrzeźno </t>
  </si>
  <si>
    <t>Dębowa Łąka</t>
  </si>
  <si>
    <t xml:space="preserve">Książki </t>
  </si>
  <si>
    <t xml:space="preserve">Płużnica </t>
  </si>
  <si>
    <t>Powiat żniński</t>
  </si>
  <si>
    <t xml:space="preserve">Barcin </t>
  </si>
  <si>
    <t>Barcin</t>
  </si>
  <si>
    <t>Janowiec Wielkopolski</t>
  </si>
  <si>
    <t>Łabiszyn</t>
  </si>
  <si>
    <t>Gąsawa</t>
  </si>
  <si>
    <t xml:space="preserve">  WOJEWÓDZTWO RAZEM</t>
  </si>
  <si>
    <t>TABELA 2. WYBRANE KATEGORIE BEZROBOTNYCH CZĘŚĆ 1</t>
  </si>
  <si>
    <t>TABELA 2. WYBRANE KATEGORIE BEZROBOTNYCH CZĘŚĆ 1; CIĄG DALSZY</t>
  </si>
  <si>
    <t>TABELA 3. WYBRANE KATEGORIE BEZROBOTNYCH CZĘŚĆ 2</t>
  </si>
  <si>
    <t>TABELA 3. WYBRANE KATEGORIE BEZROBOTNYCH CZĘŚĆ 2; CIĄG DALSZY</t>
  </si>
  <si>
    <t>odmowa bez uzasadnionej przyczyny przyjęcia propozycji odpowiedniej pracy lub innej formy pomocy, w tym w ramach Programu Aktywizacja i Integracja</t>
  </si>
  <si>
    <t>w tym w ramach Programu Aktywizacja i Integracja</t>
  </si>
  <si>
    <t xml:space="preserve">     - w tym w ramach Programu Aktywizacja i Integracja</t>
  </si>
  <si>
    <t>TABELE</t>
  </si>
  <si>
    <t>Struktura bezrobotnych - podstawowe dane</t>
  </si>
  <si>
    <t>Wybrane kategorie bezrobotnych – część 1</t>
  </si>
  <si>
    <t xml:space="preserve">Wybrane kategorie bezrobotnych – część 2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</si>
  <si>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</si>
  <si>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</si>
  <si>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</si>
  <si>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</si>
  <si>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</si>
  <si>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</si>
  <si>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</si>
  <si>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</si>
  <si>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</si>
  <si>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</si>
  <si>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</si>
  <si>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</si>
  <si>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</si>
  <si>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</si>
  <si>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</si>
  <si>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</si>
  <si>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</si>
  <si>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</si>
  <si>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</si>
  <si>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</si>
  <si>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</si>
  <si>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</si>
  <si>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</si>
  <si>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</si>
  <si>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</si>
  <si>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</si>
  <si>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</si>
  <si>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 xml:space="preserve"> 2016 ROKU</t>
  </si>
  <si>
    <t>2016 ROKU</t>
  </si>
  <si>
    <t>2016 ROKU; CIĄG DALSZY</t>
  </si>
  <si>
    <t>2016 ROKU;  CIĄG DALSZY</t>
  </si>
  <si>
    <t>Powiat</t>
  </si>
  <si>
    <t>Refundacje rozpoczęte
w miesiącu sprawozdawczym</t>
  </si>
  <si>
    <t>Objęci refundacjami od poczatku roku</t>
  </si>
  <si>
    <t>Objęci refundacjami w końcu miesiąca sprawozdawczego</t>
  </si>
  <si>
    <t>Badanie ciągłości</t>
  </si>
  <si>
    <t>Liczba pracodawców, którym przyznano refundacje kosztów zatrudnienia bezrobotnych do 30 roku życia</t>
  </si>
  <si>
    <t>Liczba bezrobotnych do 30 roku życia, którzy podjęli zatrudnienie
w ramach refundacji kosztów zatrudnienia</t>
  </si>
  <si>
    <t>Pracodawcy</t>
  </si>
  <si>
    <t>bezrobotni 30-</t>
  </si>
  <si>
    <t>bydgoski</t>
  </si>
  <si>
    <t>grudziądzki</t>
  </si>
  <si>
    <t>Toruń</t>
  </si>
  <si>
    <t>toruński</t>
  </si>
  <si>
    <t>włocławski</t>
  </si>
  <si>
    <t>aleksandrowski</t>
  </si>
  <si>
    <t>brodnicki</t>
  </si>
  <si>
    <t>chełmiński</t>
  </si>
  <si>
    <t>golubsko-dobrzyński</t>
  </si>
  <si>
    <t>inowrocławski</t>
  </si>
  <si>
    <t>lipnowski</t>
  </si>
  <si>
    <t>mogileński</t>
  </si>
  <si>
    <t>nakielski</t>
  </si>
  <si>
    <t>radziejowski</t>
  </si>
  <si>
    <t>rypiński</t>
  </si>
  <si>
    <t>podmina</t>
  </si>
  <si>
    <t>sępoleński</t>
  </si>
  <si>
    <t>świecki</t>
  </si>
  <si>
    <t>tucholski</t>
  </si>
  <si>
    <t>wąbrzeski</t>
  </si>
  <si>
    <t>żniński</t>
  </si>
  <si>
    <t>42.</t>
  </si>
  <si>
    <t>XI 2016</t>
  </si>
  <si>
    <t>Bezrobotni uczestniczący w aktywnych formach przeciwdziałania bezrobociu w końcu grudnia 2016 r.</t>
  </si>
  <si>
    <t>Zgłoszenia zwolnień i zwolnienia grupowe, zwolnienia monitorowane; bezrobotni zwolnieni z przyczyn zakładu pracy w grudniu 2016 r.</t>
  </si>
  <si>
    <t>Bezrobotni niepełnosprawni w grudniu 2016 r.</t>
  </si>
  <si>
    <t>Bilans bezrobotnych w grudniu 2016 r.</t>
  </si>
  <si>
    <t>Podjęcia pracy i aktywizacja bezrobotnych w grudniu 2016 r.</t>
  </si>
  <si>
    <t>Bilans bezrobotnych kobiet w grudniu 2016 roku</t>
  </si>
  <si>
    <t>Podjęcia pracy i aktywizacja bezrobotnych kobiet w grudniu 2016 r.</t>
  </si>
  <si>
    <t>Bilans bezrobotnych zamieszkałych na wsi w grudniu 2016 r.</t>
  </si>
  <si>
    <t>Podjęcia pracy i aktywizacja bezrobotnych zamieszkałych na wsi w grudniu 2016 r.</t>
  </si>
  <si>
    <t>Bilans bezrobotnych do 30 roku życia w grudniu 2016 r.</t>
  </si>
  <si>
    <t>Podjęcia pracy i aktywizacja bezrobotnych do 30 roku życia w grudniu 2016 r.</t>
  </si>
  <si>
    <t>Bilans bezrobotnych do 25 roku życia w grudniu 2016 r.</t>
  </si>
  <si>
    <t>Podjęcia pracy i aktywizacja bezrobotnych do 25 roku życia w grudniu 2016 r.</t>
  </si>
  <si>
    <t>Bilans bezrobotnych powyżej 50 roku życia w grudniu 2016 r.</t>
  </si>
  <si>
    <t>Podjęcia pracy i aktywizacja bezrobotnych powyżej 50 roku życia w grudniu 2016 r.</t>
  </si>
  <si>
    <t>Bilans długotrwale bezrobotnych w grudniu 2016 r.</t>
  </si>
  <si>
    <t>Podjęcia pracy i aktywizacja długotrwale bezrobotnych w grudniu 2016 r.</t>
  </si>
  <si>
    <t>Wolne miejsca pracy i miejsca aktywizacji zawodowej w grudniu 2016 r.</t>
  </si>
  <si>
    <t>Uczestnictwo w działaniach realizowanych w ramach projektów współfinansowanych z EFS w grudniu 2016 r.</t>
  </si>
  <si>
    <t>Bezrobotni, dla których ustalono profil pomocy w grudniu 2016 r.</t>
  </si>
  <si>
    <t>Osoby objęte indywidualnym planem działania (bezrobotni i poszukujący pracy) w grudniu 2016 r.</t>
  </si>
  <si>
    <t>Osoby uprawnione do dodatku aktywizacyjnego oraz cudzoziemcy z prawem do zasiłku w grudniu 2016 r.</t>
  </si>
  <si>
    <t>Poszukujący pracy w grudniu 2016 r.</t>
  </si>
  <si>
    <t>Bezrobotni według miast i gmin województwa kujawsko-pomorskiego w grudniu 2016 r.</t>
  </si>
  <si>
    <t>Informacja dotycząca refundowania pracodawcom lub przedsiębiorcom kosztów zatrudnienia bezrobotnych do 30 roku życia w grudniu 2016 roku</t>
  </si>
  <si>
    <t>ANEKS STATYSTYCZNY: Dane o sytuacji na rynku pracy województwa kujawsko-pomorskiego za grudzień 2016 roku</t>
  </si>
  <si>
    <t>Bilans bezrobotnych w okresie styczeń - grudzień 2016 r.</t>
  </si>
  <si>
    <t>Podjęcia pracy i aktywizacja bezrobotnych w okresie styczeń - grudzień 2016 r.</t>
  </si>
  <si>
    <t>Bilans bezrobotnych kobiet w okresie styczeń - grudzień 2016 r.</t>
  </si>
  <si>
    <t>Podjęcia pracy i aktywizacja bezrobotnych kobiet w okresie styczeń - grudzień 2016 r.</t>
  </si>
  <si>
    <t>Bilans bezrobotnych zamieszkałych na wsi w okresie styczeń - grudzień 2016 r.</t>
  </si>
  <si>
    <t>Podjęcia pracy i aktywizacja bezrobotnych zamieszkałych na wsi w okresie styczeń - grudzień 2016 r.</t>
  </si>
  <si>
    <t>Bilans bezrobotnych do 30 roku życia w okresie styczeń - grudzień 2016 r.</t>
  </si>
  <si>
    <t>Podjęcia pracy i aktywizacja bezrobotnych do 30 roku życia w okresie styczeń - grudzień 2016 r.</t>
  </si>
  <si>
    <t>Bilans bezrobotnych do 25 roku życia w okresie styczeń - grudzień 2016 r.</t>
  </si>
  <si>
    <t>Podjęcia pracy i aktywizacja bezrobotnych do 25 roku życia w okresie styczeń - grudzień 2016 r.</t>
  </si>
  <si>
    <t>Bilans bezrobotnych powyżej 50 roku życia w okresie styczeń - grudzień 2016 r.</t>
  </si>
  <si>
    <t>Podjęcia pracy i aktywizacja bezrobotnych powyżej 50  roku życia w okresie styczeń - grudzień 2016</t>
  </si>
  <si>
    <t xml:space="preserve">Bilans długotrwale bezrobotnych w okresie styczeń - grudzień 2016 r. </t>
  </si>
  <si>
    <t>Podjęcia pracy i aktywizacja długotrwale bezrobotnych w okresie styczeń - grudzień 2016 r.</t>
  </si>
  <si>
    <t>31.12.2016 r.</t>
  </si>
  <si>
    <t>TABELA 34. BEZROBOTNI UCZESTNICZĄCY W AKTYWNYCH FORMACH PRZECIWDZIAŁANIA BEZROBOCIU W KOŃCU GRUDNIA</t>
  </si>
  <si>
    <t>TABELA 40. POSZUKUJĄCY PRACY W GRUDNIU</t>
  </si>
  <si>
    <t>TABELA 39. OSOBY UPRAWNIONE DO DODATKU AKTYWIZACYJNEGO ORAZ CUDZOZIEMCY Z PRAWEM DO ZASIŁKU W GRUDNIU</t>
  </si>
  <si>
    <t>TABELA 38. OSOBY OBJĘTE INDYWIDUALNYM PLANEM DZIAŁANIA (BEZROBOTNI I POSZUKUJĄCY PRACY) W GRUDNIU</t>
  </si>
  <si>
    <t>TABELA 37. BEZROBOTNI, DLA KTÓRYCH USTALONO PROFIL POMOCY W GRUDNIU</t>
  </si>
  <si>
    <t>TABELA 36. UCZESTNICTWO W DZIAŁANIACH REALIZOWANYCH W RAMACH PROJEKTÓW WSPÓŁFINANSOWANYCH Z EFS W GRUDNIU</t>
  </si>
  <si>
    <t>TABELA 35. WOLNE MIEJSCA PRACY I MIEJSCA AKTYWIZACJI ZAWODOWEJ W GRUDNIU</t>
  </si>
  <si>
    <t>TABELA 31. PODJĘCIA PRACY I AKTYWIZACJA DŁUGOTRWALE BEZROBOTNYCH W GRUDNIU</t>
  </si>
  <si>
    <t>TABELA 30. BILANS DŁUGOTRWALE BEZROBOTNYCH W GRUDNIU</t>
  </si>
  <si>
    <t>TABELA 27. PODJĘCIA PRACY I AKTYWIZACJA BEZROBOTNYCH POWYŻEJ 50 ROKU ŻYCIA W GRUDNIU</t>
  </si>
  <si>
    <t>TABELA 26. BILANS BEZROBOTNYCH POWYŻEJ 50 ROKU ŻYCIA W GRUDNIU</t>
  </si>
  <si>
    <t>TABELA 23. PODJĘCIA PRACY I AKTYWIZACJA BEZROBOTNYCH DO 25 ROKU ŻYCIA W GRUDNIU</t>
  </si>
  <si>
    <t>TABELA 22. BILANS BEZROBOTNYCH DO 25 ROKU ŻYCIA W GRUDNIU</t>
  </si>
  <si>
    <t>TABELA 19. PODJĘCIA PRACY I AKTYWIZACJA BEZROBOTNYCH DO 30 ROKU ŻYCIA W GRUDNIU</t>
  </si>
  <si>
    <t>TABELA 18. BILANS BEZROBOTNYCH DO 30 ROKU ŻYCIA W GRUDNIU</t>
  </si>
  <si>
    <t>TABELA 15. PODJĘCIA PRACY I AKTYWIZACJA BEZROBOTNYCH ZAMIESZKAŁYCH NA WSI W GRUDNIU</t>
  </si>
  <si>
    <t>TABELA 14. BILANS BEZROBOTNYCH ZAMIESZKAŁYCH NA WSI W GRUDNIU</t>
  </si>
  <si>
    <t>TABELA 11. PODJĘCIA PRACY I AKTYWIZACJA BEZROBOTNYCH KOBIET W GRUDNIU</t>
  </si>
  <si>
    <t>TABELA 10. BILANS BEZROBOTNYCH KOBIET W GRUDNIU</t>
  </si>
  <si>
    <t>TABELA 7. PODJĘCIA PRACY I AKTYWIZACJA BEZROBOTNYCH W GRUDNIU</t>
  </si>
  <si>
    <t>TABELA 6. BILANS BEZROBOTNYCH W GRUDNIU</t>
  </si>
  <si>
    <t>TABELA 5. BEZROBOTNI NIEPEŁNOSPRAWNI W GRUDNIU</t>
  </si>
  <si>
    <t>TABELA 4. ZGŁOSZENIA ZWOLNIEŃ I ZWOLNIENIA GRUPOWE, ZWOLNIENIA MONITOROWANE; BEZROBOTNI ZWOLNIENI Z PRZYCZYN ZAKŁADU PRACY W GRUDNIU</t>
  </si>
  <si>
    <t>TABELA 33. PODJĘCIA PRACY I AKTYWIZACJA DŁUGOTRWALE BEZROBOTNYCH W OKRESIE STYCZEŃ - GRUDZIEŃ</t>
  </si>
  <si>
    <t>TABELA 32. BILANS DŁUGOTRWALE BEZROBOTNYCH W OKRESIE STYCZEŃ - GRUDZIEŃ</t>
  </si>
  <si>
    <t>TABELA 29. PODJĘCIA PRACY I AKTYWIZACJA BEZROBOTNYCH POWYŻEJ 50 ROKU ŻYCIA W OKRESIE STYCZEŃ - GRUDZIEŃ</t>
  </si>
  <si>
    <t>TABELA 28. BILANS BEZROBOTNYCH POWYŻEJ 50 ROKU ŻYCIA W OKRESIE STYCZEŃ - GRUDZIEŃ</t>
  </si>
  <si>
    <t>TABELA 25. PODJĘCIA PRACY I AKTYWIZACJA BEZROBOTNYCH DO 25 ROKU ŻYCIA W OKRESIE STYCZEŃ - GRUDZIEŃ</t>
  </si>
  <si>
    <t>TABELA 24. BILANS BEZROBOTNYCH DO 25 ROKU ŻYCIA W OKRESIE STYCZEŃ - GRUDZIEŃ</t>
  </si>
  <si>
    <t>TABELA 21. PODJĘCIA PRACY I AKTYWIZACJA BEZROBOTNYCH DO 30 ROKU ŻYCIA W OKRESIE STYCZEŃ - GRUDZIEŃ</t>
  </si>
  <si>
    <t>TABELA 20. BILANS BEZROBOTNYCH DO 30 ROKU ŻYCIA W OKRESIE STYCZEŃ - GRUDZIEŃ</t>
  </si>
  <si>
    <t>TABELA 17. PODJĘCIA PRACY I AKTYWIZACJA BEZROBOTNYCH ZAMIESZKAŁYCH NA WSI W OKRESIE STYCZEŃ - GRUDZIEŃ</t>
  </si>
  <si>
    <t>TABELA 16. BILANS BEZROBOTNYCH ZAMIESZKAŁYCH NA WSI W OKRESIE STYCZEŃ - GRUDZIEŃ</t>
  </si>
  <si>
    <t>TABELA 13. PODJĘCIA PRACY I AKTYWIZACJA BEZROBOTNYCH KOBIET W OKRESIE STYCZEŃ - GRUDZIEŃ</t>
  </si>
  <si>
    <t>TABELA 12. BILANS BEZROBOTNYCH KOBIET W OKRESIE STYCZEŃ - GRUDZIEŃ</t>
  </si>
  <si>
    <t>TABELA 9. PODJĘCIA PRACY I AKTYWIZACJA BEZROBOTNYCH W OKRESIE STYCZEŃ - GRUDZIEŃ</t>
  </si>
  <si>
    <t>TABELA 8. BILANS BEZROBOTNYCH W OKRESIE STYCZEŃ - GRUDZIEŃ</t>
  </si>
  <si>
    <t>XII 2016</t>
  </si>
  <si>
    <t>stopa bezrobocia (w %) za listopad 2016 roku</t>
  </si>
  <si>
    <t>I - XII 2016</t>
  </si>
  <si>
    <t>I - XII 2015</t>
  </si>
  <si>
    <t>TABELA 41. BEZROBOTNI WEDŁUG MIAST I GMIN WOJEWÓDZTWA KUJAWSKO-POMORSKIEGO W GRUDNIU 2016 ROKU</t>
  </si>
  <si>
    <t xml:space="preserve">TABELA 42. INFORMACJA DOTYCZĄCA REFUNDOWANIA PRACODAWCOM LUB PRZEDSIĘBIORCOMKOSZTÓW ZATRUDNIENIA BEZROBOTNYCH DO 30 ROKU ŻYCIA W GRUDNIU 2016 ROKU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</si>
</sst>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23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name val="Arial CE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u/>
      <sz val="12.65"/>
      <color indexed="12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9" fillId="0" borderId="0"/>
    <xf numFmtId="0" fontId="17" fillId="0" borderId="0"/>
    <xf numFmtId="0" fontId="9" fillId="0" borderId="0"/>
  </cellStyleXfs>
  <cellXfs count="3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1" xfId="0" quotePrefix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/>
    <xf numFmtId="164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6" fillId="0" borderId="11" xfId="0" applyFont="1" applyBorder="1" applyAlignment="1">
      <alignment vertical="center" wrapText="1"/>
    </xf>
    <xf numFmtId="3" fontId="6" fillId="0" borderId="6" xfId="0" applyNumberFormat="1" applyFont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3" fontId="6" fillId="0" borderId="7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11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3" fontId="3" fillId="0" borderId="14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3" fontId="3" fillId="0" borderId="18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20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3" fillId="0" borderId="17" xfId="0" quotePrefix="1" applyFont="1" applyBorder="1" applyAlignment="1">
      <alignment vertical="center" wrapText="1"/>
    </xf>
    <xf numFmtId="164" fontId="3" fillId="0" borderId="14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3" fillId="0" borderId="19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3" fontId="3" fillId="0" borderId="24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164" fontId="3" fillId="0" borderId="14" xfId="0" applyNumberFormat="1" applyFont="1" applyBorder="1" applyAlignment="1">
      <alignment horizontal="right" vertical="center"/>
    </xf>
    <xf numFmtId="0" fontId="6" fillId="0" borderId="13" xfId="0" quotePrefix="1" applyFont="1" applyBorder="1" applyAlignment="1">
      <alignment vertical="center"/>
    </xf>
    <xf numFmtId="164" fontId="6" fillId="0" borderId="4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3" fontId="3" fillId="0" borderId="25" xfId="0" applyNumberFormat="1" applyFont="1" applyBorder="1" applyAlignment="1">
      <alignment vertical="center"/>
    </xf>
    <xf numFmtId="0" fontId="11" fillId="0" borderId="1" xfId="3" applyFont="1" applyBorder="1" applyAlignment="1">
      <alignment horizontal="center" vertical="center" wrapText="1"/>
    </xf>
    <xf numFmtId="0" fontId="10" fillId="0" borderId="26" xfId="3" applyFont="1" applyBorder="1" applyAlignment="1">
      <alignment vertical="center"/>
    </xf>
    <xf numFmtId="0" fontId="10" fillId="0" borderId="27" xfId="3" applyFont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3" fontId="12" fillId="0" borderId="30" xfId="3" applyNumberFormat="1" applyFont="1" applyFill="1" applyBorder="1" applyAlignment="1">
      <alignment horizontal="right" vertical="center" wrapText="1"/>
    </xf>
    <xf numFmtId="0" fontId="13" fillId="0" borderId="4" xfId="3" applyFont="1" applyBorder="1" applyAlignment="1">
      <alignment horizontal="left" vertical="center"/>
    </xf>
    <xf numFmtId="0" fontId="10" fillId="0" borderId="12" xfId="3" applyFont="1" applyBorder="1" applyAlignment="1">
      <alignment horizontal="center" vertical="center"/>
    </xf>
    <xf numFmtId="0" fontId="10" fillId="0" borderId="12" xfId="3" applyFont="1" applyBorder="1" applyAlignment="1">
      <alignment horizontal="right" vertical="center"/>
    </xf>
    <xf numFmtId="0" fontId="10" fillId="0" borderId="12" xfId="3" applyFont="1" applyBorder="1" applyAlignment="1">
      <alignment horizontal="left" vertical="center"/>
    </xf>
    <xf numFmtId="3" fontId="12" fillId="0" borderId="9" xfId="3" applyNumberFormat="1" applyFont="1" applyFill="1" applyBorder="1" applyAlignment="1">
      <alignment horizontal="right" vertical="center"/>
    </xf>
    <xf numFmtId="165" fontId="12" fillId="0" borderId="3" xfId="3" applyNumberFormat="1" applyFont="1" applyFill="1" applyBorder="1" applyAlignment="1">
      <alignment vertical="center"/>
    </xf>
    <xf numFmtId="49" fontId="10" fillId="0" borderId="31" xfId="3" applyNumberFormat="1" applyFont="1" applyBorder="1" applyAlignment="1">
      <alignment horizontal="left" vertical="center"/>
    </xf>
    <xf numFmtId="3" fontId="12" fillId="0" borderId="31" xfId="3" applyNumberFormat="1" applyFont="1" applyFill="1" applyBorder="1" applyAlignment="1">
      <alignment vertical="center"/>
    </xf>
    <xf numFmtId="165" fontId="12" fillId="0" borderId="31" xfId="3" applyNumberFormat="1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3" fontId="14" fillId="0" borderId="4" xfId="3" applyNumberFormat="1" applyFont="1" applyFill="1" applyBorder="1" applyAlignment="1">
      <alignment vertical="center"/>
    </xf>
    <xf numFmtId="165" fontId="14" fillId="0" borderId="4" xfId="3" applyNumberFormat="1" applyFont="1" applyFill="1" applyBorder="1" applyAlignment="1">
      <alignment vertical="center"/>
    </xf>
    <xf numFmtId="0" fontId="13" fillId="0" borderId="1" xfId="3" applyFont="1" applyBorder="1" applyAlignment="1">
      <alignment vertical="center"/>
    </xf>
    <xf numFmtId="3" fontId="14" fillId="0" borderId="1" xfId="3" applyNumberFormat="1" applyFont="1" applyFill="1" applyBorder="1" applyAlignment="1">
      <alignment vertical="center"/>
    </xf>
    <xf numFmtId="165" fontId="14" fillId="0" borderId="1" xfId="3" applyNumberFormat="1" applyFont="1" applyFill="1" applyBorder="1" applyAlignment="1">
      <alignment vertical="center"/>
    </xf>
    <xf numFmtId="165" fontId="12" fillId="0" borderId="30" xfId="3" applyNumberFormat="1" applyFont="1" applyFill="1" applyBorder="1" applyAlignment="1">
      <alignment horizontal="right" vertical="center"/>
    </xf>
    <xf numFmtId="0" fontId="13" fillId="0" borderId="9" xfId="3" applyFont="1" applyBorder="1" applyAlignment="1">
      <alignment vertical="center"/>
    </xf>
    <xf numFmtId="3" fontId="14" fillId="0" borderId="9" xfId="3" applyNumberFormat="1" applyFont="1" applyFill="1" applyBorder="1" applyAlignment="1">
      <alignment vertical="center"/>
    </xf>
    <xf numFmtId="165" fontId="14" fillId="0" borderId="9" xfId="3" applyNumberFormat="1" applyFont="1" applyFill="1" applyBorder="1" applyAlignment="1">
      <alignment vertical="center"/>
    </xf>
    <xf numFmtId="0" fontId="14" fillId="0" borderId="4" xfId="3" applyFont="1" applyFill="1" applyBorder="1" applyAlignment="1">
      <alignment vertical="center"/>
    </xf>
    <xf numFmtId="0" fontId="13" fillId="0" borderId="4" xfId="3" applyFont="1" applyFill="1" applyBorder="1" applyAlignment="1">
      <alignment vertical="center"/>
    </xf>
    <xf numFmtId="0" fontId="10" fillId="0" borderId="31" xfId="3" applyFont="1" applyBorder="1" applyAlignment="1">
      <alignment horizontal="left" vertical="center"/>
    </xf>
    <xf numFmtId="164" fontId="6" fillId="0" borderId="6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3" fontId="3" fillId="0" borderId="11" xfId="0" quotePrefix="1" applyNumberFormat="1" applyFont="1" applyBorder="1" applyAlignment="1">
      <alignment vertical="center" wrapText="1"/>
    </xf>
    <xf numFmtId="3" fontId="3" fillId="0" borderId="1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/>
    </xf>
    <xf numFmtId="3" fontId="3" fillId="0" borderId="6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vertical="center"/>
    </xf>
    <xf numFmtId="3" fontId="7" fillId="0" borderId="3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horizontal="center" vertical="center"/>
    </xf>
    <xf numFmtId="3" fontId="6" fillId="0" borderId="11" xfId="0" quotePrefix="1" applyNumberFormat="1" applyFont="1" applyBorder="1" applyAlignment="1">
      <alignment vertical="center" wrapText="1"/>
    </xf>
    <xf numFmtId="3" fontId="6" fillId="0" borderId="11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/>
    </xf>
    <xf numFmtId="3" fontId="1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3" fillId="0" borderId="4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/>
    <xf numFmtId="3" fontId="1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6" fillId="0" borderId="4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vertical="center"/>
    </xf>
    <xf numFmtId="0" fontId="1" fillId="0" borderId="0" xfId="0" applyFont="1" applyFill="1"/>
    <xf numFmtId="3" fontId="4" fillId="0" borderId="2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3" fontId="7" fillId="0" borderId="2" xfId="0" applyNumberFormat="1" applyFont="1" applyBorder="1" applyAlignment="1">
      <alignment horizontal="left" vertical="center"/>
    </xf>
    <xf numFmtId="3" fontId="3" fillId="0" borderId="17" xfId="0" applyNumberFormat="1" applyFont="1" applyBorder="1" applyAlignment="1">
      <alignment vertical="center" wrapText="1"/>
    </xf>
    <xf numFmtId="3" fontId="3" fillId="0" borderId="18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0" fontId="14" fillId="0" borderId="0" xfId="2" applyFont="1"/>
    <xf numFmtId="0" fontId="14" fillId="0" borderId="0" xfId="2" applyFont="1" applyFill="1"/>
    <xf numFmtId="0" fontId="14" fillId="0" borderId="0" xfId="2" applyFont="1" applyFill="1" applyBorder="1" applyAlignment="1">
      <alignment horizontal="center" vertical="center"/>
    </xf>
    <xf numFmtId="0" fontId="14" fillId="0" borderId="0" xfId="2" applyFont="1" applyBorder="1"/>
    <xf numFmtId="0" fontId="16" fillId="0" borderId="0" xfId="1" applyFill="1" applyBorder="1" applyAlignment="1" applyProtection="1">
      <alignment horizontal="left" vertical="top" wrapText="1" indent="1"/>
    </xf>
    <xf numFmtId="0" fontId="16" fillId="0" borderId="0" xfId="1" applyBorder="1" applyAlignment="1" applyProtection="1"/>
    <xf numFmtId="0" fontId="16" fillId="0" borderId="0" xfId="1" applyFont="1" applyFill="1" applyBorder="1" applyAlignment="1" applyProtection="1">
      <alignment horizontal="left" vertical="top" wrapText="1" indent="1"/>
    </xf>
    <xf numFmtId="3" fontId="6" fillId="0" borderId="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3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3" fontId="6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/>
    </xf>
    <xf numFmtId="0" fontId="3" fillId="0" borderId="11" xfId="0" quotePrefix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horizontal="right" vertical="center"/>
    </xf>
    <xf numFmtId="0" fontId="20" fillId="0" borderId="0" xfId="4" applyFont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vertical="center"/>
    </xf>
    <xf numFmtId="3" fontId="21" fillId="0" borderId="4" xfId="0" applyNumberFormat="1" applyFont="1" applyBorder="1" applyAlignment="1">
      <alignment vertical="center"/>
    </xf>
    <xf numFmtId="0" fontId="21" fillId="2" borderId="0" xfId="0" applyFont="1" applyFill="1" applyAlignment="1">
      <alignment vertical="center"/>
    </xf>
    <xf numFmtId="0" fontId="22" fillId="0" borderId="4" xfId="0" applyFont="1" applyBorder="1" applyAlignment="1">
      <alignment vertical="center"/>
    </xf>
    <xf numFmtId="3" fontId="22" fillId="0" borderId="4" xfId="0" applyNumberFormat="1" applyFont="1" applyBorder="1" applyAlignment="1">
      <alignment vertical="center"/>
    </xf>
    <xf numFmtId="0" fontId="12" fillId="0" borderId="0" xfId="2" applyFont="1" applyFill="1" applyBorder="1" applyAlignment="1">
      <alignment horizontal="left" vertical="top" wrapText="1"/>
    </xf>
    <xf numFmtId="0" fontId="18" fillId="0" borderId="0" xfId="2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5" fillId="0" borderId="3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3" fillId="0" borderId="4" xfId="3" applyFont="1" applyBorder="1" applyAlignment="1">
      <alignment vertical="center"/>
    </xf>
    <xf numFmtId="0" fontId="10" fillId="0" borderId="0" xfId="3" applyFont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11" fillId="0" borderId="16" xfId="3" applyFont="1" applyBorder="1" applyAlignment="1">
      <alignment horizontal="center" vertical="center"/>
    </xf>
    <xf numFmtId="0" fontId="11" fillId="0" borderId="21" xfId="3" applyFont="1" applyBorder="1" applyAlignment="1">
      <alignment horizontal="center" vertical="center"/>
    </xf>
    <xf numFmtId="0" fontId="11" fillId="0" borderId="24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 wrapText="1"/>
    </xf>
    <xf numFmtId="0" fontId="13" fillId="0" borderId="4" xfId="3" applyFont="1" applyFill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0" xfId="4" applyFont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</cellXfs>
  <cellStyles count="6">
    <cellStyle name="Hiperłącze" xfId="1" builtinId="8"/>
    <cellStyle name="Normalny" xfId="0" builtinId="0"/>
    <cellStyle name="Normalny 2" xfId="2"/>
    <cellStyle name="Normalny 3" xfId="5"/>
    <cellStyle name="Normalny_Do inf dodatkowych" xfId="4"/>
    <cellStyle name="Normalny_GMINY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4.xml"/><Relationship Id="rId50" Type="http://schemas.openxmlformats.org/officeDocument/2006/relationships/externalLink" Target="externalLinks/externalLink7.xml"/><Relationship Id="rId55" Type="http://schemas.openxmlformats.org/officeDocument/2006/relationships/externalLink" Target="externalLinks/externalLink12.xml"/><Relationship Id="rId63" Type="http://schemas.openxmlformats.org/officeDocument/2006/relationships/externalLink" Target="externalLinks/externalLink20.xml"/><Relationship Id="rId68" Type="http://schemas.openxmlformats.org/officeDocument/2006/relationships/externalLink" Target="externalLinks/externalLink25.xml"/><Relationship Id="rId7" Type="http://schemas.openxmlformats.org/officeDocument/2006/relationships/worksheet" Target="worksheets/sheet7.xml"/><Relationship Id="rId7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2.xml"/><Relationship Id="rId53" Type="http://schemas.openxmlformats.org/officeDocument/2006/relationships/externalLink" Target="externalLinks/externalLink10.xml"/><Relationship Id="rId58" Type="http://schemas.openxmlformats.org/officeDocument/2006/relationships/externalLink" Target="externalLinks/externalLink15.xml"/><Relationship Id="rId66" Type="http://schemas.openxmlformats.org/officeDocument/2006/relationships/externalLink" Target="externalLinks/externalLink2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6.xml"/><Relationship Id="rId57" Type="http://schemas.openxmlformats.org/officeDocument/2006/relationships/externalLink" Target="externalLinks/externalLink14.xml"/><Relationship Id="rId61" Type="http://schemas.openxmlformats.org/officeDocument/2006/relationships/externalLink" Target="externalLinks/externalLink1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52" Type="http://schemas.openxmlformats.org/officeDocument/2006/relationships/externalLink" Target="externalLinks/externalLink9.xml"/><Relationship Id="rId60" Type="http://schemas.openxmlformats.org/officeDocument/2006/relationships/externalLink" Target="externalLinks/externalLink17.xml"/><Relationship Id="rId65" Type="http://schemas.openxmlformats.org/officeDocument/2006/relationships/externalLink" Target="externalLinks/externalLink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5.xml"/><Relationship Id="rId56" Type="http://schemas.openxmlformats.org/officeDocument/2006/relationships/externalLink" Target="externalLinks/externalLink13.xml"/><Relationship Id="rId64" Type="http://schemas.openxmlformats.org/officeDocument/2006/relationships/externalLink" Target="externalLinks/externalLink21.xml"/><Relationship Id="rId69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8.xml"/><Relationship Id="rId72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3.xml"/><Relationship Id="rId59" Type="http://schemas.openxmlformats.org/officeDocument/2006/relationships/externalLink" Target="externalLinks/externalLink16.xml"/><Relationship Id="rId67" Type="http://schemas.openxmlformats.org/officeDocument/2006/relationships/externalLink" Target="externalLinks/externalLink24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1.xml"/><Relationship Id="rId62" Type="http://schemas.openxmlformats.org/officeDocument/2006/relationships/externalLink" Target="externalLinks/externalLink19.xml"/><Relationship Id="rId7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/1M12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0/10M12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1/11M12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2/12M12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3/13M12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4/14M12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5/15M12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6/16M12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7/17M12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8/18M12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9/19M1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/2M12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0/20M12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1/21M12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2/22M12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3/23M12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/WUP/2015m1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Zatrudnienie%20bezrobotnych%20do%2030%20r&#38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3/3M12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4/4M12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5/5M12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6/6M12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7/7M12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8/8M12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9/9M12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8012</v>
          </cell>
        </row>
      </sheetData>
      <sheetData sheetId="3">
        <row r="5">
          <cell r="F5">
            <v>8072</v>
          </cell>
        </row>
        <row r="51">
          <cell r="G51">
            <v>735</v>
          </cell>
          <cell r="H51">
            <v>0</v>
          </cell>
        </row>
      </sheetData>
      <sheetData sheetId="4">
        <row r="5">
          <cell r="F5">
            <v>1613</v>
          </cell>
        </row>
        <row r="52">
          <cell r="J52">
            <v>376</v>
          </cell>
          <cell r="L52">
            <v>398</v>
          </cell>
        </row>
      </sheetData>
      <sheetData sheetId="5">
        <row r="5">
          <cell r="D5">
            <v>12</v>
          </cell>
        </row>
        <row r="17">
          <cell r="E17">
            <v>0</v>
          </cell>
        </row>
        <row r="18">
          <cell r="D18">
            <v>0</v>
          </cell>
          <cell r="E18">
            <v>0</v>
          </cell>
        </row>
        <row r="23">
          <cell r="D23">
            <v>69</v>
          </cell>
          <cell r="E23">
            <v>21</v>
          </cell>
        </row>
        <row r="24">
          <cell r="D24">
            <v>71</v>
          </cell>
          <cell r="E24">
            <v>25</v>
          </cell>
        </row>
        <row r="25">
          <cell r="D25">
            <v>0</v>
          </cell>
        </row>
        <row r="26">
          <cell r="D26">
            <v>2</v>
          </cell>
        </row>
        <row r="27">
          <cell r="D27">
            <v>0</v>
          </cell>
        </row>
        <row r="28">
          <cell r="D28">
            <v>8</v>
          </cell>
        </row>
        <row r="29">
          <cell r="D29">
            <v>0</v>
          </cell>
        </row>
        <row r="30">
          <cell r="D30">
            <v>11</v>
          </cell>
        </row>
        <row r="31">
          <cell r="D31">
            <v>50</v>
          </cell>
        </row>
        <row r="32">
          <cell r="D32">
            <v>202</v>
          </cell>
          <cell r="E32">
            <v>60</v>
          </cell>
        </row>
      </sheetData>
      <sheetData sheetId="6">
        <row r="5">
          <cell r="G5">
            <v>0</v>
          </cell>
        </row>
        <row r="14">
          <cell r="G14">
            <v>0</v>
          </cell>
          <cell r="H14">
            <v>0</v>
          </cell>
          <cell r="I14">
            <v>3</v>
          </cell>
          <cell r="J14">
            <v>0</v>
          </cell>
        </row>
        <row r="25">
          <cell r="I25">
            <v>0</v>
          </cell>
        </row>
        <row r="27">
          <cell r="E27">
            <v>0</v>
          </cell>
          <cell r="I27">
            <v>0</v>
          </cell>
        </row>
        <row r="36">
          <cell r="I36">
            <v>1</v>
          </cell>
        </row>
        <row r="37">
          <cell r="I37">
            <v>11</v>
          </cell>
          <cell r="J37">
            <v>7</v>
          </cell>
        </row>
      </sheetData>
      <sheetData sheetId="7">
        <row r="7">
          <cell r="F7">
            <v>988</v>
          </cell>
        </row>
        <row r="9">
          <cell r="K9">
            <v>1698</v>
          </cell>
        </row>
        <row r="10">
          <cell r="J10">
            <v>3901</v>
          </cell>
          <cell r="K10">
            <v>2311</v>
          </cell>
        </row>
      </sheetData>
      <sheetData sheetId="8"/>
      <sheetData sheetId="9">
        <row r="13">
          <cell r="D13">
            <v>739</v>
          </cell>
        </row>
      </sheetData>
      <sheetData sheetId="10">
        <row r="5">
          <cell r="F5">
            <v>8803</v>
          </cell>
        </row>
        <row r="51">
          <cell r="G51">
            <v>735</v>
          </cell>
          <cell r="H51">
            <v>0</v>
          </cell>
        </row>
      </sheetData>
      <sheetData sheetId="11">
        <row r="5">
          <cell r="F5">
            <v>1769</v>
          </cell>
        </row>
        <row r="52">
          <cell r="J52">
            <v>376</v>
          </cell>
          <cell r="L52">
            <v>398</v>
          </cell>
        </row>
      </sheetData>
      <sheetData sheetId="12">
        <row r="23">
          <cell r="D23">
            <v>830</v>
          </cell>
          <cell r="E23">
            <v>341</v>
          </cell>
        </row>
        <row r="24">
          <cell r="D24">
            <v>870</v>
          </cell>
          <cell r="E24">
            <v>360</v>
          </cell>
        </row>
        <row r="25">
          <cell r="D25">
            <v>0</v>
          </cell>
        </row>
        <row r="26">
          <cell r="D26">
            <v>3</v>
          </cell>
        </row>
        <row r="27">
          <cell r="D27">
            <v>0</v>
          </cell>
        </row>
        <row r="28">
          <cell r="D28">
            <v>104</v>
          </cell>
        </row>
        <row r="29">
          <cell r="D29">
            <v>0</v>
          </cell>
        </row>
        <row r="30">
          <cell r="D30">
            <v>107</v>
          </cell>
        </row>
        <row r="31">
          <cell r="D31">
            <v>656</v>
          </cell>
        </row>
      </sheetData>
      <sheetData sheetId="13">
        <row r="5">
          <cell r="G5">
            <v>0</v>
          </cell>
        </row>
        <row r="14">
          <cell r="G14">
            <v>22</v>
          </cell>
          <cell r="H14">
            <v>7</v>
          </cell>
        </row>
        <row r="27">
          <cell r="E27">
            <v>0</v>
          </cell>
        </row>
        <row r="36">
          <cell r="I36">
            <v>48</v>
          </cell>
        </row>
      </sheetData>
      <sheetData sheetId="14">
        <row r="7">
          <cell r="F7">
            <v>15260</v>
          </cell>
        </row>
      </sheetData>
      <sheetData sheetId="15">
        <row r="11">
          <cell r="D11">
            <v>755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3080</v>
          </cell>
        </row>
      </sheetData>
      <sheetData sheetId="3">
        <row r="5">
          <cell r="F5">
            <v>3026</v>
          </cell>
        </row>
        <row r="51">
          <cell r="G51">
            <v>262</v>
          </cell>
          <cell r="H51">
            <v>239</v>
          </cell>
        </row>
      </sheetData>
      <sheetData sheetId="4">
        <row r="5">
          <cell r="F5">
            <v>925</v>
          </cell>
        </row>
        <row r="52">
          <cell r="J52">
            <v>56</v>
          </cell>
          <cell r="L52">
            <v>139</v>
          </cell>
        </row>
      </sheetData>
      <sheetData sheetId="5">
        <row r="5">
          <cell r="D5">
            <v>21</v>
          </cell>
        </row>
        <row r="17">
          <cell r="E17">
            <v>2</v>
          </cell>
        </row>
        <row r="18">
          <cell r="D18">
            <v>0</v>
          </cell>
          <cell r="E18">
            <v>0</v>
          </cell>
        </row>
        <row r="23">
          <cell r="D23">
            <v>9</v>
          </cell>
          <cell r="E23">
            <v>2</v>
          </cell>
        </row>
        <row r="24">
          <cell r="D24">
            <v>2</v>
          </cell>
          <cell r="E24">
            <v>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1</v>
          </cell>
        </row>
        <row r="29">
          <cell r="D29">
            <v>0</v>
          </cell>
        </row>
        <row r="30">
          <cell r="D30">
            <v>1</v>
          </cell>
        </row>
        <row r="31">
          <cell r="D31">
            <v>0</v>
          </cell>
        </row>
        <row r="32">
          <cell r="D32">
            <v>62</v>
          </cell>
          <cell r="E32">
            <v>16</v>
          </cell>
        </row>
      </sheetData>
      <sheetData sheetId="6">
        <row r="5">
          <cell r="G5">
            <v>0</v>
          </cell>
        </row>
        <row r="14">
          <cell r="G14">
            <v>5</v>
          </cell>
          <cell r="H14">
            <v>0</v>
          </cell>
          <cell r="I14">
            <v>7</v>
          </cell>
          <cell r="J14">
            <v>0</v>
          </cell>
        </row>
        <row r="25">
          <cell r="I25">
            <v>0</v>
          </cell>
        </row>
        <row r="27">
          <cell r="E27">
            <v>0</v>
          </cell>
          <cell r="I27">
            <v>0</v>
          </cell>
        </row>
        <row r="36">
          <cell r="I36">
            <v>1</v>
          </cell>
        </row>
        <row r="37">
          <cell r="I37">
            <v>46</v>
          </cell>
          <cell r="J37">
            <v>22</v>
          </cell>
        </row>
      </sheetData>
      <sheetData sheetId="7">
        <row r="7">
          <cell r="F7">
            <v>416</v>
          </cell>
        </row>
        <row r="9">
          <cell r="K9">
            <v>843</v>
          </cell>
        </row>
        <row r="10">
          <cell r="J10">
            <v>1480</v>
          </cell>
          <cell r="K10">
            <v>1004</v>
          </cell>
        </row>
      </sheetData>
      <sheetData sheetId="8"/>
      <sheetData sheetId="9">
        <row r="13">
          <cell r="D13">
            <v>132</v>
          </cell>
        </row>
      </sheetData>
      <sheetData sheetId="10">
        <row r="5">
          <cell r="F5">
            <v>3518</v>
          </cell>
        </row>
        <row r="51">
          <cell r="G51">
            <v>262</v>
          </cell>
          <cell r="H51">
            <v>239</v>
          </cell>
        </row>
      </sheetData>
      <sheetData sheetId="11">
        <row r="5">
          <cell r="F5">
            <v>1123</v>
          </cell>
        </row>
        <row r="52">
          <cell r="J52">
            <v>56</v>
          </cell>
          <cell r="L52">
            <v>139</v>
          </cell>
        </row>
      </sheetData>
      <sheetData sheetId="12">
        <row r="23">
          <cell r="D23">
            <v>72</v>
          </cell>
          <cell r="E23">
            <v>24</v>
          </cell>
        </row>
        <row r="24">
          <cell r="D24">
            <v>81</v>
          </cell>
          <cell r="E24">
            <v>33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39</v>
          </cell>
        </row>
        <row r="29">
          <cell r="D29">
            <v>0</v>
          </cell>
        </row>
        <row r="30">
          <cell r="D30">
            <v>42</v>
          </cell>
        </row>
        <row r="31">
          <cell r="D31">
            <v>0</v>
          </cell>
        </row>
      </sheetData>
      <sheetData sheetId="13">
        <row r="5">
          <cell r="G5">
            <v>0</v>
          </cell>
        </row>
        <row r="14">
          <cell r="G14">
            <v>28</v>
          </cell>
          <cell r="H14">
            <v>7</v>
          </cell>
        </row>
        <row r="27">
          <cell r="E27">
            <v>0</v>
          </cell>
        </row>
        <row r="36">
          <cell r="I36">
            <v>14</v>
          </cell>
        </row>
      </sheetData>
      <sheetData sheetId="14">
        <row r="7">
          <cell r="F7">
            <v>5537</v>
          </cell>
        </row>
      </sheetData>
      <sheetData sheetId="15">
        <row r="11">
          <cell r="D11">
            <v>305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11">
          <cell r="D11">
            <v>172</v>
          </cell>
        </row>
      </sheetData>
      <sheetData sheetId="23">
        <row r="31">
          <cell r="D31">
            <v>590</v>
          </cell>
        </row>
      </sheetData>
      <sheetData sheetId="24">
        <row r="31">
          <cell r="D31">
            <v>410</v>
          </cell>
        </row>
      </sheetData>
      <sheetData sheetId="25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2802</v>
          </cell>
        </row>
      </sheetData>
      <sheetData sheetId="3">
        <row r="5">
          <cell r="F5">
            <v>2727</v>
          </cell>
        </row>
        <row r="51">
          <cell r="G51">
            <v>221</v>
          </cell>
          <cell r="H51">
            <v>224</v>
          </cell>
        </row>
      </sheetData>
      <sheetData sheetId="4">
        <row r="5">
          <cell r="F5">
            <v>806</v>
          </cell>
        </row>
        <row r="52">
          <cell r="J52">
            <v>39</v>
          </cell>
          <cell r="L52">
            <v>150</v>
          </cell>
        </row>
      </sheetData>
      <sheetData sheetId="5">
        <row r="5">
          <cell r="D5">
            <v>187</v>
          </cell>
        </row>
        <row r="17">
          <cell r="E17">
            <v>0</v>
          </cell>
        </row>
        <row r="18">
          <cell r="D18">
            <v>0</v>
          </cell>
          <cell r="E18">
            <v>0</v>
          </cell>
        </row>
        <row r="23">
          <cell r="D23">
            <v>0</v>
          </cell>
          <cell r="E23">
            <v>0</v>
          </cell>
        </row>
        <row r="24">
          <cell r="D24">
            <v>2</v>
          </cell>
          <cell r="E24">
            <v>1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1</v>
          </cell>
        </row>
        <row r="29">
          <cell r="D29">
            <v>0</v>
          </cell>
        </row>
        <row r="30">
          <cell r="D30">
            <v>1</v>
          </cell>
        </row>
        <row r="31">
          <cell r="D31">
            <v>0</v>
          </cell>
        </row>
        <row r="32">
          <cell r="D32">
            <v>48</v>
          </cell>
          <cell r="E32">
            <v>25</v>
          </cell>
        </row>
      </sheetData>
      <sheetData sheetId="6">
        <row r="5">
          <cell r="G5">
            <v>0</v>
          </cell>
        </row>
        <row r="14">
          <cell r="G14">
            <v>0</v>
          </cell>
          <cell r="H14">
            <v>0</v>
          </cell>
          <cell r="I14">
            <v>3</v>
          </cell>
          <cell r="J14">
            <v>2</v>
          </cell>
        </row>
        <row r="25">
          <cell r="I25">
            <v>0</v>
          </cell>
        </row>
        <row r="27">
          <cell r="E27">
            <v>0</v>
          </cell>
          <cell r="I27">
            <v>0</v>
          </cell>
        </row>
        <row r="36">
          <cell r="I36">
            <v>1</v>
          </cell>
        </row>
        <row r="37">
          <cell r="I37">
            <v>14</v>
          </cell>
          <cell r="J37">
            <v>8</v>
          </cell>
        </row>
      </sheetData>
      <sheetData sheetId="7">
        <row r="7">
          <cell r="F7">
            <v>391</v>
          </cell>
        </row>
        <row r="9">
          <cell r="K9">
            <v>783</v>
          </cell>
        </row>
        <row r="10">
          <cell r="J10">
            <v>1162</v>
          </cell>
          <cell r="K10">
            <v>835</v>
          </cell>
        </row>
      </sheetData>
      <sheetData sheetId="8"/>
      <sheetData sheetId="9">
        <row r="13">
          <cell r="D13">
            <v>31</v>
          </cell>
        </row>
      </sheetData>
      <sheetData sheetId="10">
        <row r="5">
          <cell r="F5">
            <v>3110</v>
          </cell>
        </row>
        <row r="51">
          <cell r="G51">
            <v>221</v>
          </cell>
          <cell r="H51">
            <v>224</v>
          </cell>
        </row>
      </sheetData>
      <sheetData sheetId="11">
        <row r="5">
          <cell r="F5">
            <v>1003</v>
          </cell>
        </row>
        <row r="52">
          <cell r="J52">
            <v>39</v>
          </cell>
          <cell r="L52">
            <v>150</v>
          </cell>
        </row>
      </sheetData>
      <sheetData sheetId="12">
        <row r="23">
          <cell r="D23">
            <v>38</v>
          </cell>
          <cell r="E23">
            <v>14</v>
          </cell>
        </row>
        <row r="24">
          <cell r="D24">
            <v>34</v>
          </cell>
          <cell r="E24">
            <v>12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23</v>
          </cell>
        </row>
        <row r="29">
          <cell r="D29">
            <v>0</v>
          </cell>
        </row>
        <row r="30">
          <cell r="D30">
            <v>10</v>
          </cell>
        </row>
        <row r="31">
          <cell r="D31">
            <v>1</v>
          </cell>
        </row>
      </sheetData>
      <sheetData sheetId="13">
        <row r="5">
          <cell r="G5">
            <v>0</v>
          </cell>
        </row>
        <row r="14">
          <cell r="G14">
            <v>7</v>
          </cell>
          <cell r="H14">
            <v>3</v>
          </cell>
        </row>
        <row r="27">
          <cell r="E27">
            <v>0</v>
          </cell>
        </row>
        <row r="36">
          <cell r="I36">
            <v>21</v>
          </cell>
        </row>
      </sheetData>
      <sheetData sheetId="14">
        <row r="7">
          <cell r="F7">
            <v>4661</v>
          </cell>
        </row>
      </sheetData>
      <sheetData sheetId="15">
        <row r="11">
          <cell r="D11">
            <v>251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11">
          <cell r="D11">
            <v>157</v>
          </cell>
        </row>
      </sheetData>
      <sheetData sheetId="23">
        <row r="31">
          <cell r="D31">
            <v>555</v>
          </cell>
        </row>
      </sheetData>
      <sheetData sheetId="24">
        <row r="31">
          <cell r="D31">
            <v>379</v>
          </cell>
        </row>
      </sheetData>
      <sheetData sheetId="25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2493</v>
          </cell>
        </row>
      </sheetData>
      <sheetData sheetId="3">
        <row r="5">
          <cell r="F5">
            <v>2458</v>
          </cell>
        </row>
        <row r="51">
          <cell r="G51">
            <v>250</v>
          </cell>
          <cell r="H51">
            <v>244</v>
          </cell>
        </row>
      </sheetData>
      <sheetData sheetId="4">
        <row r="5">
          <cell r="F5">
            <v>825</v>
          </cell>
        </row>
        <row r="52">
          <cell r="J52">
            <v>35</v>
          </cell>
          <cell r="L52">
            <v>184</v>
          </cell>
        </row>
      </sheetData>
      <sheetData sheetId="5">
        <row r="5">
          <cell r="D5">
            <v>148</v>
          </cell>
        </row>
        <row r="17">
          <cell r="E17">
            <v>0</v>
          </cell>
        </row>
        <row r="18">
          <cell r="D18">
            <v>0</v>
          </cell>
          <cell r="E18">
            <v>0</v>
          </cell>
        </row>
        <row r="23">
          <cell r="D23">
            <v>2</v>
          </cell>
          <cell r="E23">
            <v>2</v>
          </cell>
        </row>
        <row r="24">
          <cell r="D24">
            <v>2</v>
          </cell>
          <cell r="E24">
            <v>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1</v>
          </cell>
        </row>
        <row r="29">
          <cell r="D29">
            <v>0</v>
          </cell>
        </row>
        <row r="30">
          <cell r="D30">
            <v>1</v>
          </cell>
        </row>
        <row r="31">
          <cell r="D31">
            <v>0</v>
          </cell>
        </row>
        <row r="32">
          <cell r="D32">
            <v>29</v>
          </cell>
          <cell r="E32">
            <v>11</v>
          </cell>
        </row>
      </sheetData>
      <sheetData sheetId="6">
        <row r="5">
          <cell r="G5">
            <v>0</v>
          </cell>
        </row>
        <row r="14">
          <cell r="G14">
            <v>1</v>
          </cell>
          <cell r="H14">
            <v>1</v>
          </cell>
          <cell r="I14">
            <v>5</v>
          </cell>
          <cell r="J14">
            <v>3</v>
          </cell>
        </row>
        <row r="25">
          <cell r="I25">
            <v>0</v>
          </cell>
        </row>
        <row r="27">
          <cell r="E27">
            <v>0</v>
          </cell>
          <cell r="I27">
            <v>0</v>
          </cell>
        </row>
        <row r="36">
          <cell r="I36">
            <v>0</v>
          </cell>
        </row>
        <row r="37">
          <cell r="I37">
            <v>41</v>
          </cell>
          <cell r="J37">
            <v>19</v>
          </cell>
        </row>
      </sheetData>
      <sheetData sheetId="7">
        <row r="7">
          <cell r="F7">
            <v>268</v>
          </cell>
        </row>
        <row r="9">
          <cell r="K9">
            <v>871</v>
          </cell>
        </row>
        <row r="10">
          <cell r="J10">
            <v>872</v>
          </cell>
          <cell r="K10">
            <v>606</v>
          </cell>
        </row>
      </sheetData>
      <sheetData sheetId="8"/>
      <sheetData sheetId="9">
        <row r="13">
          <cell r="D13">
            <v>86</v>
          </cell>
        </row>
      </sheetData>
      <sheetData sheetId="10">
        <row r="5">
          <cell r="F5">
            <v>3057</v>
          </cell>
        </row>
        <row r="51">
          <cell r="G51">
            <v>250</v>
          </cell>
          <cell r="H51">
            <v>244</v>
          </cell>
        </row>
      </sheetData>
      <sheetData sheetId="11">
        <row r="5">
          <cell r="F5">
            <v>1092</v>
          </cell>
        </row>
        <row r="52">
          <cell r="J52">
            <v>35</v>
          </cell>
          <cell r="L52">
            <v>184</v>
          </cell>
        </row>
      </sheetData>
      <sheetData sheetId="12">
        <row r="23">
          <cell r="D23">
            <v>30</v>
          </cell>
          <cell r="E23">
            <v>12</v>
          </cell>
        </row>
        <row r="24">
          <cell r="D24">
            <v>38</v>
          </cell>
          <cell r="E24">
            <v>15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23</v>
          </cell>
        </row>
        <row r="29">
          <cell r="D29">
            <v>0</v>
          </cell>
        </row>
        <row r="30">
          <cell r="D30">
            <v>14</v>
          </cell>
        </row>
        <row r="31">
          <cell r="D31">
            <v>1</v>
          </cell>
        </row>
      </sheetData>
      <sheetData sheetId="13">
        <row r="5">
          <cell r="G5">
            <v>1</v>
          </cell>
        </row>
        <row r="14">
          <cell r="G14">
            <v>9</v>
          </cell>
          <cell r="H14">
            <v>4</v>
          </cell>
        </row>
        <row r="27">
          <cell r="E27">
            <v>0</v>
          </cell>
        </row>
        <row r="36">
          <cell r="I36">
            <v>25</v>
          </cell>
        </row>
      </sheetData>
      <sheetData sheetId="14">
        <row r="7">
          <cell r="F7">
            <v>4450</v>
          </cell>
        </row>
      </sheetData>
      <sheetData sheetId="15">
        <row r="11">
          <cell r="D11">
            <v>175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11">
          <cell r="D11">
            <v>95</v>
          </cell>
        </row>
      </sheetData>
      <sheetData sheetId="23">
        <row r="31">
          <cell r="D31">
            <v>519</v>
          </cell>
        </row>
      </sheetData>
      <sheetData sheetId="24">
        <row r="31">
          <cell r="D31">
            <v>350</v>
          </cell>
        </row>
      </sheetData>
      <sheetData sheetId="25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10446</v>
          </cell>
        </row>
      </sheetData>
      <sheetData sheetId="3">
        <row r="5">
          <cell r="F5">
            <v>10180</v>
          </cell>
        </row>
        <row r="51">
          <cell r="G51">
            <v>741</v>
          </cell>
          <cell r="H51">
            <v>568</v>
          </cell>
        </row>
      </sheetData>
      <sheetData sheetId="4">
        <row r="5">
          <cell r="F5">
            <v>2909</v>
          </cell>
        </row>
        <row r="52">
          <cell r="J52">
            <v>207</v>
          </cell>
          <cell r="L52">
            <v>542</v>
          </cell>
        </row>
      </sheetData>
      <sheetData sheetId="5">
        <row r="5">
          <cell r="D5">
            <v>581</v>
          </cell>
        </row>
        <row r="17">
          <cell r="E17">
            <v>0</v>
          </cell>
        </row>
        <row r="18">
          <cell r="D18">
            <v>0</v>
          </cell>
          <cell r="E18">
            <v>0</v>
          </cell>
        </row>
        <row r="23">
          <cell r="D23">
            <v>7</v>
          </cell>
          <cell r="E23">
            <v>3</v>
          </cell>
        </row>
        <row r="24">
          <cell r="D24">
            <v>3</v>
          </cell>
          <cell r="E24">
            <v>2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2</v>
          </cell>
        </row>
        <row r="29">
          <cell r="D29">
            <v>0</v>
          </cell>
        </row>
        <row r="30">
          <cell r="D30">
            <v>1</v>
          </cell>
        </row>
        <row r="31">
          <cell r="D31">
            <v>0</v>
          </cell>
        </row>
        <row r="32">
          <cell r="D32">
            <v>62</v>
          </cell>
          <cell r="E32">
            <v>29</v>
          </cell>
        </row>
      </sheetData>
      <sheetData sheetId="6">
        <row r="5">
          <cell r="G5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25">
          <cell r="I25">
            <v>0</v>
          </cell>
        </row>
        <row r="27">
          <cell r="E27">
            <v>0</v>
          </cell>
          <cell r="I27">
            <v>0</v>
          </cell>
        </row>
        <row r="36">
          <cell r="I36">
            <v>34</v>
          </cell>
        </row>
        <row r="37">
          <cell r="I37">
            <v>278</v>
          </cell>
          <cell r="J37">
            <v>123</v>
          </cell>
        </row>
      </sheetData>
      <sheetData sheetId="7">
        <row r="7">
          <cell r="F7">
            <v>1131</v>
          </cell>
        </row>
        <row r="9">
          <cell r="K9">
            <v>4492</v>
          </cell>
        </row>
        <row r="10">
          <cell r="J10">
            <v>1545</v>
          </cell>
          <cell r="K10">
            <v>1054</v>
          </cell>
        </row>
      </sheetData>
      <sheetData sheetId="8"/>
      <sheetData sheetId="9">
        <row r="13">
          <cell r="D13">
            <v>626</v>
          </cell>
        </row>
      </sheetData>
      <sheetData sheetId="10">
        <row r="5">
          <cell r="F5">
            <v>11037</v>
          </cell>
        </row>
        <row r="51">
          <cell r="G51">
            <v>741</v>
          </cell>
          <cell r="H51">
            <v>568</v>
          </cell>
        </row>
      </sheetData>
      <sheetData sheetId="11">
        <row r="5">
          <cell r="F5">
            <v>3244</v>
          </cell>
        </row>
        <row r="52">
          <cell r="J52">
            <v>207</v>
          </cell>
          <cell r="L52">
            <v>542</v>
          </cell>
        </row>
      </sheetData>
      <sheetData sheetId="12">
        <row r="23">
          <cell r="D23">
            <v>71</v>
          </cell>
          <cell r="E23">
            <v>35</v>
          </cell>
        </row>
        <row r="24">
          <cell r="D24">
            <v>82</v>
          </cell>
          <cell r="E24">
            <v>41</v>
          </cell>
        </row>
        <row r="25">
          <cell r="D25">
            <v>0</v>
          </cell>
        </row>
        <row r="26">
          <cell r="D26">
            <v>1</v>
          </cell>
        </row>
        <row r="27">
          <cell r="D27">
            <v>0</v>
          </cell>
        </row>
        <row r="28">
          <cell r="D28">
            <v>33</v>
          </cell>
        </row>
        <row r="29">
          <cell r="D29">
            <v>0</v>
          </cell>
        </row>
        <row r="30">
          <cell r="D30">
            <v>35</v>
          </cell>
        </row>
        <row r="31">
          <cell r="D31">
            <v>13</v>
          </cell>
        </row>
      </sheetData>
      <sheetData sheetId="13">
        <row r="5">
          <cell r="G5">
            <v>0</v>
          </cell>
        </row>
        <row r="14">
          <cell r="G14">
            <v>0</v>
          </cell>
          <cell r="H14">
            <v>0</v>
          </cell>
        </row>
        <row r="27">
          <cell r="E27">
            <v>2</v>
          </cell>
        </row>
        <row r="36">
          <cell r="I36">
            <v>218</v>
          </cell>
        </row>
      </sheetData>
      <sheetData sheetId="14">
        <row r="7">
          <cell r="F7">
            <v>14454</v>
          </cell>
        </row>
      </sheetData>
      <sheetData sheetId="15">
        <row r="11">
          <cell r="D11">
            <v>842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11">
          <cell r="D11">
            <v>322</v>
          </cell>
        </row>
      </sheetData>
      <sheetData sheetId="23">
        <row r="31">
          <cell r="D31">
            <v>1261</v>
          </cell>
        </row>
      </sheetData>
      <sheetData sheetId="24">
        <row r="31">
          <cell r="D31">
            <v>758</v>
          </cell>
        </row>
      </sheetData>
      <sheetData sheetId="25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5383</v>
          </cell>
        </row>
      </sheetData>
      <sheetData sheetId="3">
        <row r="5">
          <cell r="F5">
            <v>4994</v>
          </cell>
        </row>
        <row r="51">
          <cell r="G51">
            <v>384</v>
          </cell>
          <cell r="H51">
            <v>470</v>
          </cell>
        </row>
      </sheetData>
      <sheetData sheetId="4">
        <row r="5">
          <cell r="F5">
            <v>1893</v>
          </cell>
        </row>
        <row r="52">
          <cell r="J52">
            <v>66</v>
          </cell>
          <cell r="L52">
            <v>260</v>
          </cell>
        </row>
      </sheetData>
      <sheetData sheetId="5">
        <row r="5">
          <cell r="D5">
            <v>223</v>
          </cell>
        </row>
        <row r="17">
          <cell r="E17">
            <v>0</v>
          </cell>
        </row>
        <row r="18">
          <cell r="D18">
            <v>0</v>
          </cell>
          <cell r="E18">
            <v>0</v>
          </cell>
        </row>
        <row r="23">
          <cell r="D23">
            <v>27</v>
          </cell>
          <cell r="E23">
            <v>9</v>
          </cell>
        </row>
        <row r="24">
          <cell r="D24">
            <v>10</v>
          </cell>
          <cell r="E24">
            <v>4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5</v>
          </cell>
        </row>
        <row r="29">
          <cell r="D29">
            <v>0</v>
          </cell>
        </row>
        <row r="30">
          <cell r="D30">
            <v>4</v>
          </cell>
        </row>
        <row r="31">
          <cell r="D31">
            <v>1</v>
          </cell>
        </row>
        <row r="32">
          <cell r="D32">
            <v>87</v>
          </cell>
          <cell r="E32">
            <v>36</v>
          </cell>
        </row>
      </sheetData>
      <sheetData sheetId="6">
        <row r="5">
          <cell r="G5">
            <v>0</v>
          </cell>
        </row>
        <row r="14">
          <cell r="G14">
            <v>13</v>
          </cell>
          <cell r="H14">
            <v>6</v>
          </cell>
          <cell r="I14">
            <v>20</v>
          </cell>
          <cell r="J14">
            <v>10</v>
          </cell>
        </row>
        <row r="25">
          <cell r="I25">
            <v>0</v>
          </cell>
        </row>
        <row r="27">
          <cell r="E27">
            <v>0</v>
          </cell>
          <cell r="I27">
            <v>0</v>
          </cell>
        </row>
        <row r="36">
          <cell r="I36">
            <v>2</v>
          </cell>
        </row>
        <row r="37">
          <cell r="I37">
            <v>108</v>
          </cell>
          <cell r="J37">
            <v>43</v>
          </cell>
        </row>
      </sheetData>
      <sheetData sheetId="7">
        <row r="7">
          <cell r="F7">
            <v>635</v>
          </cell>
        </row>
        <row r="9">
          <cell r="K9">
            <v>2356</v>
          </cell>
        </row>
        <row r="10">
          <cell r="J10">
            <v>992</v>
          </cell>
          <cell r="K10">
            <v>685</v>
          </cell>
        </row>
      </sheetData>
      <sheetData sheetId="8"/>
      <sheetData sheetId="9">
        <row r="13">
          <cell r="D13">
            <v>145</v>
          </cell>
        </row>
      </sheetData>
      <sheetData sheetId="10">
        <row r="5">
          <cell r="F5">
            <v>5161</v>
          </cell>
        </row>
        <row r="51">
          <cell r="G51">
            <v>384</v>
          </cell>
          <cell r="H51">
            <v>470</v>
          </cell>
        </row>
      </sheetData>
      <sheetData sheetId="11">
        <row r="5">
          <cell r="F5">
            <v>1966</v>
          </cell>
        </row>
        <row r="52">
          <cell r="J52">
            <v>66</v>
          </cell>
          <cell r="L52">
            <v>260</v>
          </cell>
        </row>
      </sheetData>
      <sheetData sheetId="12">
        <row r="23">
          <cell r="D23">
            <v>125</v>
          </cell>
          <cell r="E23">
            <v>41</v>
          </cell>
        </row>
        <row r="24">
          <cell r="D24">
            <v>112</v>
          </cell>
          <cell r="E24">
            <v>32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60</v>
          </cell>
        </row>
        <row r="29">
          <cell r="D29">
            <v>0</v>
          </cell>
        </row>
        <row r="30">
          <cell r="D30">
            <v>38</v>
          </cell>
        </row>
        <row r="31">
          <cell r="D31">
            <v>14</v>
          </cell>
        </row>
      </sheetData>
      <sheetData sheetId="13">
        <row r="5">
          <cell r="G5">
            <v>0</v>
          </cell>
        </row>
        <row r="14">
          <cell r="G14">
            <v>32</v>
          </cell>
          <cell r="H14">
            <v>13</v>
          </cell>
        </row>
        <row r="27">
          <cell r="E27">
            <v>0</v>
          </cell>
        </row>
        <row r="36">
          <cell r="I36">
            <v>56</v>
          </cell>
        </row>
      </sheetData>
      <sheetData sheetId="14">
        <row r="7">
          <cell r="F7">
            <v>7731</v>
          </cell>
        </row>
      </sheetData>
      <sheetData sheetId="15">
        <row r="11">
          <cell r="D11">
            <v>374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11">
          <cell r="D11">
            <v>272</v>
          </cell>
        </row>
      </sheetData>
      <sheetData sheetId="23">
        <row r="31">
          <cell r="D31">
            <v>1477</v>
          </cell>
        </row>
      </sheetData>
      <sheetData sheetId="24">
        <row r="31">
          <cell r="D31">
            <v>915</v>
          </cell>
        </row>
      </sheetData>
      <sheetData sheetId="25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2388</v>
          </cell>
        </row>
      </sheetData>
      <sheetData sheetId="3">
        <row r="5">
          <cell r="F5">
            <v>2317</v>
          </cell>
        </row>
        <row r="51">
          <cell r="G51">
            <v>214</v>
          </cell>
          <cell r="H51">
            <v>202</v>
          </cell>
        </row>
      </sheetData>
      <sheetData sheetId="4">
        <row r="5">
          <cell r="F5">
            <v>723</v>
          </cell>
        </row>
        <row r="52">
          <cell r="J52">
            <v>47</v>
          </cell>
          <cell r="L52">
            <v>141</v>
          </cell>
        </row>
      </sheetData>
      <sheetData sheetId="5">
        <row r="5">
          <cell r="D5">
            <v>100</v>
          </cell>
        </row>
        <row r="17">
          <cell r="E17">
            <v>0</v>
          </cell>
        </row>
        <row r="18">
          <cell r="D18">
            <v>0</v>
          </cell>
          <cell r="E18">
            <v>0</v>
          </cell>
        </row>
        <row r="23">
          <cell r="D23">
            <v>2</v>
          </cell>
          <cell r="E23">
            <v>0</v>
          </cell>
        </row>
        <row r="24">
          <cell r="D24">
            <v>0</v>
          </cell>
          <cell r="E24">
            <v>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9</v>
          </cell>
          <cell r="E32">
            <v>2</v>
          </cell>
        </row>
      </sheetData>
      <sheetData sheetId="6">
        <row r="5">
          <cell r="G5">
            <v>0</v>
          </cell>
        </row>
        <row r="14">
          <cell r="G14">
            <v>2</v>
          </cell>
          <cell r="H14">
            <v>0</v>
          </cell>
          <cell r="I14">
            <v>2</v>
          </cell>
          <cell r="J14">
            <v>0</v>
          </cell>
        </row>
        <row r="25">
          <cell r="I25">
            <v>0</v>
          </cell>
        </row>
        <row r="27">
          <cell r="E27">
            <v>0</v>
          </cell>
          <cell r="I27">
            <v>0</v>
          </cell>
        </row>
        <row r="36">
          <cell r="I36">
            <v>0</v>
          </cell>
        </row>
        <row r="37">
          <cell r="I37">
            <v>19</v>
          </cell>
          <cell r="J37">
            <v>9</v>
          </cell>
        </row>
      </sheetData>
      <sheetData sheetId="7">
        <row r="7">
          <cell r="F7">
            <v>272</v>
          </cell>
        </row>
        <row r="9">
          <cell r="K9">
            <v>1055</v>
          </cell>
        </row>
        <row r="10">
          <cell r="J10">
            <v>718</v>
          </cell>
          <cell r="K10">
            <v>460</v>
          </cell>
        </row>
      </sheetData>
      <sheetData sheetId="8"/>
      <sheetData sheetId="9">
        <row r="13">
          <cell r="D13">
            <v>150</v>
          </cell>
        </row>
      </sheetData>
      <sheetData sheetId="10">
        <row r="5">
          <cell r="F5">
            <v>2722</v>
          </cell>
        </row>
        <row r="51">
          <cell r="G51">
            <v>214</v>
          </cell>
          <cell r="H51">
            <v>202</v>
          </cell>
        </row>
      </sheetData>
      <sheetData sheetId="11">
        <row r="5">
          <cell r="F5">
            <v>909</v>
          </cell>
        </row>
        <row r="52">
          <cell r="J52">
            <v>47</v>
          </cell>
          <cell r="L52">
            <v>141</v>
          </cell>
        </row>
      </sheetData>
      <sheetData sheetId="12">
        <row r="23">
          <cell r="D23">
            <v>13</v>
          </cell>
          <cell r="E23">
            <v>4</v>
          </cell>
        </row>
        <row r="24">
          <cell r="D24">
            <v>15</v>
          </cell>
          <cell r="E24">
            <v>6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3</v>
          </cell>
        </row>
        <row r="29">
          <cell r="D29">
            <v>0</v>
          </cell>
        </row>
        <row r="30">
          <cell r="D30">
            <v>8</v>
          </cell>
        </row>
        <row r="31">
          <cell r="D31">
            <v>4</v>
          </cell>
        </row>
      </sheetData>
      <sheetData sheetId="13">
        <row r="5">
          <cell r="G5">
            <v>0</v>
          </cell>
        </row>
        <row r="14">
          <cell r="G14">
            <v>9</v>
          </cell>
          <cell r="H14">
            <v>3</v>
          </cell>
        </row>
        <row r="27">
          <cell r="E27">
            <v>0</v>
          </cell>
        </row>
        <row r="36">
          <cell r="I36">
            <v>8</v>
          </cell>
        </row>
      </sheetData>
      <sheetData sheetId="14">
        <row r="7">
          <cell r="F7">
            <v>4065</v>
          </cell>
        </row>
      </sheetData>
      <sheetData sheetId="15">
        <row r="11">
          <cell r="D11">
            <v>206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11">
          <cell r="D11">
            <v>123</v>
          </cell>
        </row>
      </sheetData>
      <sheetData sheetId="23">
        <row r="31">
          <cell r="D31">
            <v>485</v>
          </cell>
        </row>
      </sheetData>
      <sheetData sheetId="24">
        <row r="31">
          <cell r="D31">
            <v>318</v>
          </cell>
        </row>
      </sheetData>
      <sheetData sheetId="25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4406</v>
          </cell>
        </row>
      </sheetData>
      <sheetData sheetId="3">
        <row r="5">
          <cell r="F5">
            <v>4202</v>
          </cell>
        </row>
        <row r="51">
          <cell r="G51">
            <v>305</v>
          </cell>
          <cell r="H51">
            <v>328</v>
          </cell>
        </row>
      </sheetData>
      <sheetData sheetId="4">
        <row r="5">
          <cell r="F5">
            <v>1277</v>
          </cell>
        </row>
        <row r="52">
          <cell r="J52">
            <v>83</v>
          </cell>
          <cell r="L52">
            <v>206</v>
          </cell>
        </row>
      </sheetData>
      <sheetData sheetId="5">
        <row r="5">
          <cell r="D5">
            <v>11</v>
          </cell>
        </row>
        <row r="17">
          <cell r="E17">
            <v>12</v>
          </cell>
        </row>
        <row r="18">
          <cell r="D18">
            <v>3</v>
          </cell>
          <cell r="E18">
            <v>1</v>
          </cell>
        </row>
        <row r="23">
          <cell r="D23">
            <v>10</v>
          </cell>
          <cell r="E23">
            <v>0</v>
          </cell>
        </row>
        <row r="24">
          <cell r="D24">
            <v>17</v>
          </cell>
          <cell r="E24">
            <v>2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5</v>
          </cell>
        </row>
        <row r="29">
          <cell r="D29">
            <v>0</v>
          </cell>
        </row>
        <row r="30">
          <cell r="D30">
            <v>4</v>
          </cell>
        </row>
        <row r="31">
          <cell r="D31">
            <v>8</v>
          </cell>
        </row>
        <row r="32">
          <cell r="D32">
            <v>37</v>
          </cell>
          <cell r="E32">
            <v>8</v>
          </cell>
        </row>
      </sheetData>
      <sheetData sheetId="6">
        <row r="5">
          <cell r="G5">
            <v>0</v>
          </cell>
        </row>
        <row r="14">
          <cell r="G14">
            <v>1</v>
          </cell>
          <cell r="H14">
            <v>0</v>
          </cell>
          <cell r="I14">
            <v>5</v>
          </cell>
          <cell r="J14">
            <v>1</v>
          </cell>
        </row>
        <row r="25">
          <cell r="I25">
            <v>0</v>
          </cell>
        </row>
        <row r="27">
          <cell r="E27">
            <v>0</v>
          </cell>
          <cell r="I27">
            <v>0</v>
          </cell>
        </row>
        <row r="36">
          <cell r="I36">
            <v>7</v>
          </cell>
        </row>
        <row r="37">
          <cell r="I37">
            <v>56</v>
          </cell>
          <cell r="J37">
            <v>22</v>
          </cell>
        </row>
      </sheetData>
      <sheetData sheetId="7">
        <row r="7">
          <cell r="F7">
            <v>568</v>
          </cell>
        </row>
        <row r="9">
          <cell r="K9">
            <v>1186</v>
          </cell>
        </row>
        <row r="10">
          <cell r="J10">
            <v>1687</v>
          </cell>
          <cell r="K10">
            <v>1237</v>
          </cell>
        </row>
      </sheetData>
      <sheetData sheetId="8"/>
      <sheetData sheetId="9">
        <row r="13">
          <cell r="D13">
            <v>305</v>
          </cell>
        </row>
      </sheetData>
      <sheetData sheetId="10">
        <row r="5">
          <cell r="F5">
            <v>4872</v>
          </cell>
        </row>
        <row r="51">
          <cell r="G51">
            <v>305</v>
          </cell>
          <cell r="H51">
            <v>328</v>
          </cell>
        </row>
      </sheetData>
      <sheetData sheetId="11">
        <row r="5">
          <cell r="F5">
            <v>1560</v>
          </cell>
        </row>
        <row r="52">
          <cell r="J52">
            <v>83</v>
          </cell>
          <cell r="L52">
            <v>206</v>
          </cell>
        </row>
      </sheetData>
      <sheetData sheetId="12">
        <row r="23">
          <cell r="D23">
            <v>132</v>
          </cell>
          <cell r="E23">
            <v>33</v>
          </cell>
        </row>
        <row r="24">
          <cell r="D24">
            <v>134</v>
          </cell>
          <cell r="E24">
            <v>38</v>
          </cell>
        </row>
        <row r="25">
          <cell r="D25">
            <v>0</v>
          </cell>
        </row>
        <row r="26">
          <cell r="D26">
            <v>2</v>
          </cell>
        </row>
        <row r="27">
          <cell r="D27">
            <v>0</v>
          </cell>
        </row>
        <row r="28">
          <cell r="D28">
            <v>33</v>
          </cell>
        </row>
        <row r="29">
          <cell r="D29">
            <v>0</v>
          </cell>
        </row>
        <row r="30">
          <cell r="D30">
            <v>43</v>
          </cell>
        </row>
        <row r="31">
          <cell r="D31">
            <v>56</v>
          </cell>
        </row>
      </sheetData>
      <sheetData sheetId="13">
        <row r="5">
          <cell r="G5">
            <v>0</v>
          </cell>
        </row>
        <row r="14">
          <cell r="G14">
            <v>22</v>
          </cell>
          <cell r="H14">
            <v>6</v>
          </cell>
        </row>
        <row r="27">
          <cell r="E27">
            <v>0</v>
          </cell>
        </row>
        <row r="36">
          <cell r="I36">
            <v>50</v>
          </cell>
        </row>
      </sheetData>
      <sheetData sheetId="14">
        <row r="7">
          <cell r="F7">
            <v>6875</v>
          </cell>
        </row>
      </sheetData>
      <sheetData sheetId="15">
        <row r="11">
          <cell r="D11">
            <v>443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11">
          <cell r="D11">
            <v>249</v>
          </cell>
        </row>
      </sheetData>
      <sheetData sheetId="23">
        <row r="31">
          <cell r="D31">
            <v>833</v>
          </cell>
        </row>
      </sheetData>
      <sheetData sheetId="24">
        <row r="31">
          <cell r="D31">
            <v>536</v>
          </cell>
        </row>
      </sheetData>
      <sheetData sheetId="25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3279</v>
          </cell>
        </row>
      </sheetData>
      <sheetData sheetId="3">
        <row r="5">
          <cell r="F5">
            <v>3146</v>
          </cell>
        </row>
        <row r="51">
          <cell r="G51">
            <v>301</v>
          </cell>
          <cell r="H51">
            <v>405</v>
          </cell>
        </row>
      </sheetData>
      <sheetData sheetId="4">
        <row r="5">
          <cell r="F5">
            <v>1090</v>
          </cell>
        </row>
        <row r="52">
          <cell r="J52">
            <v>66</v>
          </cell>
          <cell r="L52">
            <v>297</v>
          </cell>
        </row>
      </sheetData>
      <sheetData sheetId="5">
        <row r="5">
          <cell r="D5">
            <v>12</v>
          </cell>
        </row>
        <row r="17">
          <cell r="E17">
            <v>0</v>
          </cell>
        </row>
        <row r="18">
          <cell r="D18">
            <v>0</v>
          </cell>
          <cell r="E18">
            <v>0</v>
          </cell>
        </row>
        <row r="23">
          <cell r="D23">
            <v>3</v>
          </cell>
          <cell r="E23">
            <v>1</v>
          </cell>
        </row>
        <row r="24">
          <cell r="D24">
            <v>4</v>
          </cell>
          <cell r="E24">
            <v>1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2</v>
          </cell>
        </row>
        <row r="29">
          <cell r="D29">
            <v>0</v>
          </cell>
        </row>
        <row r="30">
          <cell r="D30">
            <v>2</v>
          </cell>
        </row>
        <row r="31">
          <cell r="D31">
            <v>0</v>
          </cell>
        </row>
        <row r="32">
          <cell r="D32">
            <v>66</v>
          </cell>
          <cell r="E32">
            <v>25</v>
          </cell>
        </row>
      </sheetData>
      <sheetData sheetId="6">
        <row r="5">
          <cell r="G5">
            <v>0</v>
          </cell>
        </row>
        <row r="14">
          <cell r="G14">
            <v>2</v>
          </cell>
          <cell r="H14">
            <v>1</v>
          </cell>
          <cell r="I14">
            <v>5</v>
          </cell>
          <cell r="J14">
            <v>1</v>
          </cell>
        </row>
        <row r="25">
          <cell r="I25">
            <v>0</v>
          </cell>
        </row>
        <row r="27">
          <cell r="E27">
            <v>0</v>
          </cell>
          <cell r="I27">
            <v>0</v>
          </cell>
        </row>
        <row r="36">
          <cell r="I36">
            <v>1</v>
          </cell>
        </row>
        <row r="37">
          <cell r="I37">
            <v>21</v>
          </cell>
          <cell r="J37">
            <v>8</v>
          </cell>
        </row>
      </sheetData>
      <sheetData sheetId="7">
        <row r="7">
          <cell r="F7">
            <v>315</v>
          </cell>
        </row>
        <row r="9">
          <cell r="K9">
            <v>1415</v>
          </cell>
        </row>
        <row r="10">
          <cell r="J10">
            <v>474</v>
          </cell>
          <cell r="K10">
            <v>333</v>
          </cell>
        </row>
      </sheetData>
      <sheetData sheetId="8"/>
      <sheetData sheetId="9">
        <row r="13">
          <cell r="D13">
            <v>6</v>
          </cell>
        </row>
      </sheetData>
      <sheetData sheetId="10">
        <row r="5">
          <cell r="F5">
            <v>3441</v>
          </cell>
        </row>
        <row r="51">
          <cell r="G51">
            <v>301</v>
          </cell>
          <cell r="H51">
            <v>405</v>
          </cell>
        </row>
      </sheetData>
      <sheetData sheetId="11">
        <row r="5">
          <cell r="F5">
            <v>1215</v>
          </cell>
        </row>
        <row r="52">
          <cell r="J52">
            <v>66</v>
          </cell>
          <cell r="L52">
            <v>297</v>
          </cell>
        </row>
      </sheetData>
      <sheetData sheetId="12">
        <row r="23">
          <cell r="D23">
            <v>45</v>
          </cell>
          <cell r="E23">
            <v>16</v>
          </cell>
        </row>
        <row r="24">
          <cell r="D24">
            <v>43</v>
          </cell>
          <cell r="E24">
            <v>17</v>
          </cell>
        </row>
        <row r="25">
          <cell r="D25">
            <v>0</v>
          </cell>
        </row>
        <row r="26">
          <cell r="D26">
            <v>1</v>
          </cell>
        </row>
        <row r="27">
          <cell r="D27">
            <v>0</v>
          </cell>
        </row>
        <row r="28">
          <cell r="D28">
            <v>18</v>
          </cell>
        </row>
        <row r="29">
          <cell r="D29">
            <v>0</v>
          </cell>
        </row>
        <row r="30">
          <cell r="D30">
            <v>13</v>
          </cell>
        </row>
        <row r="31">
          <cell r="D31">
            <v>11</v>
          </cell>
        </row>
      </sheetData>
      <sheetData sheetId="13">
        <row r="5">
          <cell r="G5">
            <v>0</v>
          </cell>
        </row>
        <row r="14">
          <cell r="G14">
            <v>7</v>
          </cell>
          <cell r="H14">
            <v>1</v>
          </cell>
        </row>
        <row r="27">
          <cell r="E27">
            <v>2</v>
          </cell>
        </row>
        <row r="36">
          <cell r="I36">
            <v>30</v>
          </cell>
        </row>
      </sheetData>
      <sheetData sheetId="14">
        <row r="7">
          <cell r="F7">
            <v>4379</v>
          </cell>
        </row>
      </sheetData>
      <sheetData sheetId="15">
        <row r="11">
          <cell r="D11">
            <v>279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11">
          <cell r="D11">
            <v>209</v>
          </cell>
        </row>
      </sheetData>
      <sheetData sheetId="23">
        <row r="31">
          <cell r="D31">
            <v>891</v>
          </cell>
        </row>
      </sheetData>
      <sheetData sheetId="24">
        <row r="31">
          <cell r="D31">
            <v>484</v>
          </cell>
        </row>
      </sheetData>
      <sheetData sheetId="25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2351</v>
          </cell>
        </row>
      </sheetData>
      <sheetData sheetId="3">
        <row r="5">
          <cell r="F5">
            <v>2201</v>
          </cell>
        </row>
        <row r="51">
          <cell r="G51">
            <v>176</v>
          </cell>
          <cell r="H51">
            <v>162</v>
          </cell>
        </row>
      </sheetData>
      <sheetData sheetId="4">
        <row r="5">
          <cell r="F5">
            <v>731</v>
          </cell>
        </row>
        <row r="52">
          <cell r="J52">
            <v>28</v>
          </cell>
          <cell r="L52">
            <v>108</v>
          </cell>
        </row>
      </sheetData>
      <sheetData sheetId="5">
        <row r="5">
          <cell r="D5">
            <v>178</v>
          </cell>
        </row>
        <row r="17">
          <cell r="E17">
            <v>3</v>
          </cell>
        </row>
        <row r="18">
          <cell r="D18">
            <v>1</v>
          </cell>
          <cell r="E18">
            <v>0</v>
          </cell>
        </row>
        <row r="23">
          <cell r="D23">
            <v>8</v>
          </cell>
          <cell r="E23">
            <v>1</v>
          </cell>
        </row>
        <row r="24">
          <cell r="D24">
            <v>4</v>
          </cell>
          <cell r="E24">
            <v>2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3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1</v>
          </cell>
        </row>
        <row r="32">
          <cell r="D32">
            <v>46</v>
          </cell>
          <cell r="E32">
            <v>16</v>
          </cell>
        </row>
      </sheetData>
      <sheetData sheetId="6">
        <row r="5">
          <cell r="G5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25">
          <cell r="I25">
            <v>0</v>
          </cell>
        </row>
        <row r="27">
          <cell r="E27">
            <v>0</v>
          </cell>
          <cell r="I27">
            <v>0</v>
          </cell>
        </row>
        <row r="36">
          <cell r="I36">
            <v>0</v>
          </cell>
        </row>
        <row r="37">
          <cell r="I37">
            <v>0</v>
          </cell>
          <cell r="J37">
            <v>0</v>
          </cell>
        </row>
      </sheetData>
      <sheetData sheetId="7">
        <row r="7">
          <cell r="F7">
            <v>298</v>
          </cell>
        </row>
        <row r="9">
          <cell r="K9">
            <v>843</v>
          </cell>
        </row>
        <row r="10">
          <cell r="J10">
            <v>929</v>
          </cell>
          <cell r="K10">
            <v>660</v>
          </cell>
        </row>
      </sheetData>
      <sheetData sheetId="8"/>
      <sheetData sheetId="9">
        <row r="13">
          <cell r="D13">
            <v>44</v>
          </cell>
        </row>
      </sheetData>
      <sheetData sheetId="10">
        <row r="5">
          <cell r="F5">
            <v>2647</v>
          </cell>
        </row>
        <row r="51">
          <cell r="G51">
            <v>176</v>
          </cell>
          <cell r="H51">
            <v>162</v>
          </cell>
        </row>
      </sheetData>
      <sheetData sheetId="11">
        <row r="5">
          <cell r="F5">
            <v>884</v>
          </cell>
        </row>
        <row r="52">
          <cell r="J52">
            <v>28</v>
          </cell>
          <cell r="L52">
            <v>108</v>
          </cell>
        </row>
      </sheetData>
      <sheetData sheetId="12">
        <row r="23">
          <cell r="D23">
            <v>57</v>
          </cell>
          <cell r="E23">
            <v>22</v>
          </cell>
        </row>
        <row r="24">
          <cell r="D24">
            <v>56</v>
          </cell>
          <cell r="E24">
            <v>28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21</v>
          </cell>
        </row>
        <row r="29">
          <cell r="D29">
            <v>0</v>
          </cell>
        </row>
        <row r="30">
          <cell r="D30">
            <v>7</v>
          </cell>
        </row>
        <row r="31">
          <cell r="D31">
            <v>28</v>
          </cell>
        </row>
      </sheetData>
      <sheetData sheetId="13">
        <row r="5">
          <cell r="G5">
            <v>1</v>
          </cell>
        </row>
        <row r="14">
          <cell r="G14">
            <v>0</v>
          </cell>
          <cell r="H14">
            <v>0</v>
          </cell>
        </row>
        <row r="27">
          <cell r="E27">
            <v>0</v>
          </cell>
        </row>
        <row r="36">
          <cell r="I36">
            <v>0</v>
          </cell>
        </row>
      </sheetData>
      <sheetData sheetId="14">
        <row r="7">
          <cell r="F7">
            <v>3892</v>
          </cell>
        </row>
      </sheetData>
      <sheetData sheetId="15">
        <row r="11">
          <cell r="D11">
            <v>203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11">
          <cell r="D11">
            <v>131</v>
          </cell>
        </row>
      </sheetData>
      <sheetData sheetId="23">
        <row r="31">
          <cell r="D31">
            <v>505</v>
          </cell>
        </row>
      </sheetData>
      <sheetData sheetId="24">
        <row r="31">
          <cell r="D31">
            <v>372</v>
          </cell>
        </row>
      </sheetData>
      <sheetData sheetId="25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2470</v>
          </cell>
        </row>
      </sheetData>
      <sheetData sheetId="3">
        <row r="5">
          <cell r="F5">
            <v>2222</v>
          </cell>
        </row>
        <row r="51">
          <cell r="G51">
            <v>193</v>
          </cell>
          <cell r="H51">
            <v>183</v>
          </cell>
        </row>
      </sheetData>
      <sheetData sheetId="4">
        <row r="5">
          <cell r="F5">
            <v>747</v>
          </cell>
        </row>
        <row r="52">
          <cell r="J52">
            <v>33</v>
          </cell>
          <cell r="L52">
            <v>113</v>
          </cell>
        </row>
      </sheetData>
      <sheetData sheetId="5">
        <row r="5">
          <cell r="D5">
            <v>124</v>
          </cell>
        </row>
        <row r="17">
          <cell r="E17">
            <v>0</v>
          </cell>
        </row>
        <row r="18">
          <cell r="D18">
            <v>0</v>
          </cell>
          <cell r="E18">
            <v>0</v>
          </cell>
        </row>
        <row r="23">
          <cell r="D23">
            <v>5</v>
          </cell>
          <cell r="E23">
            <v>1</v>
          </cell>
        </row>
        <row r="24">
          <cell r="D24">
            <v>2</v>
          </cell>
          <cell r="E24">
            <v>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0</v>
          </cell>
        </row>
        <row r="30">
          <cell r="D30">
            <v>2</v>
          </cell>
        </row>
        <row r="31">
          <cell r="D31">
            <v>0</v>
          </cell>
        </row>
        <row r="32">
          <cell r="D32">
            <v>32</v>
          </cell>
          <cell r="E32">
            <v>9</v>
          </cell>
        </row>
      </sheetData>
      <sheetData sheetId="6">
        <row r="5">
          <cell r="G5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25">
          <cell r="I25">
            <v>0</v>
          </cell>
        </row>
        <row r="27">
          <cell r="E27">
            <v>0</v>
          </cell>
          <cell r="I27">
            <v>0</v>
          </cell>
        </row>
        <row r="36">
          <cell r="I36">
            <v>0</v>
          </cell>
        </row>
        <row r="37">
          <cell r="I37">
            <v>1</v>
          </cell>
          <cell r="J37">
            <v>0</v>
          </cell>
        </row>
      </sheetData>
      <sheetData sheetId="7">
        <row r="7">
          <cell r="F7">
            <v>401</v>
          </cell>
        </row>
        <row r="9">
          <cell r="K9">
            <v>929</v>
          </cell>
        </row>
        <row r="10">
          <cell r="J10">
            <v>644</v>
          </cell>
          <cell r="K10">
            <v>484</v>
          </cell>
        </row>
      </sheetData>
      <sheetData sheetId="8"/>
      <sheetData sheetId="9">
        <row r="13">
          <cell r="D13">
            <v>107</v>
          </cell>
        </row>
      </sheetData>
      <sheetData sheetId="10">
        <row r="5">
          <cell r="F5">
            <v>2760</v>
          </cell>
        </row>
        <row r="51">
          <cell r="G51">
            <v>193</v>
          </cell>
          <cell r="H51">
            <v>183</v>
          </cell>
        </row>
      </sheetData>
      <sheetData sheetId="11">
        <row r="5">
          <cell r="F5">
            <v>936</v>
          </cell>
        </row>
        <row r="52">
          <cell r="J52">
            <v>33</v>
          </cell>
          <cell r="L52">
            <v>113</v>
          </cell>
        </row>
      </sheetData>
      <sheetData sheetId="12">
        <row r="23">
          <cell r="D23">
            <v>38</v>
          </cell>
          <cell r="E23">
            <v>9</v>
          </cell>
        </row>
        <row r="24">
          <cell r="D24">
            <v>39</v>
          </cell>
          <cell r="E24">
            <v>8</v>
          </cell>
        </row>
        <row r="25">
          <cell r="D25">
            <v>0</v>
          </cell>
        </row>
        <row r="26">
          <cell r="D26">
            <v>2</v>
          </cell>
        </row>
        <row r="27">
          <cell r="D27">
            <v>0</v>
          </cell>
        </row>
        <row r="28">
          <cell r="D28">
            <v>10</v>
          </cell>
        </row>
        <row r="29">
          <cell r="D29">
            <v>0</v>
          </cell>
        </row>
        <row r="30">
          <cell r="D30">
            <v>4</v>
          </cell>
        </row>
        <row r="31">
          <cell r="D31">
            <v>23</v>
          </cell>
        </row>
      </sheetData>
      <sheetData sheetId="13">
        <row r="5">
          <cell r="G5">
            <v>1</v>
          </cell>
        </row>
        <row r="14">
          <cell r="G14">
            <v>0</v>
          </cell>
          <cell r="H14">
            <v>0</v>
          </cell>
        </row>
        <row r="27">
          <cell r="E27">
            <v>0</v>
          </cell>
        </row>
        <row r="36">
          <cell r="I36">
            <v>0</v>
          </cell>
        </row>
      </sheetData>
      <sheetData sheetId="14">
        <row r="7">
          <cell r="F7">
            <v>4334</v>
          </cell>
        </row>
      </sheetData>
      <sheetData sheetId="15">
        <row r="11">
          <cell r="D11">
            <v>344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11">
          <cell r="D11">
            <v>223</v>
          </cell>
        </row>
      </sheetData>
      <sheetData sheetId="23">
        <row r="31">
          <cell r="D31">
            <v>516</v>
          </cell>
        </row>
      </sheetData>
      <sheetData sheetId="24">
        <row r="31">
          <cell r="D31">
            <v>342</v>
          </cell>
        </row>
      </sheetData>
      <sheetData sheetId="2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3152</v>
          </cell>
        </row>
      </sheetData>
      <sheetData sheetId="3">
        <row r="5">
          <cell r="F5">
            <v>3109</v>
          </cell>
        </row>
        <row r="51">
          <cell r="G51">
            <v>333</v>
          </cell>
          <cell r="H51">
            <v>403</v>
          </cell>
        </row>
      </sheetData>
      <sheetData sheetId="4">
        <row r="5">
          <cell r="F5">
            <v>837</v>
          </cell>
        </row>
        <row r="52">
          <cell r="J52">
            <v>131</v>
          </cell>
          <cell r="L52">
            <v>193</v>
          </cell>
        </row>
      </sheetData>
      <sheetData sheetId="5">
        <row r="5">
          <cell r="D5">
            <v>2</v>
          </cell>
        </row>
        <row r="17">
          <cell r="E17">
            <v>0</v>
          </cell>
        </row>
        <row r="18">
          <cell r="D18">
            <v>0</v>
          </cell>
          <cell r="E18">
            <v>0</v>
          </cell>
        </row>
        <row r="23">
          <cell r="D23">
            <v>22</v>
          </cell>
          <cell r="E23">
            <v>5</v>
          </cell>
        </row>
        <row r="24">
          <cell r="D24">
            <v>19</v>
          </cell>
          <cell r="E24">
            <v>5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1</v>
          </cell>
        </row>
        <row r="29">
          <cell r="D29">
            <v>0</v>
          </cell>
        </row>
        <row r="30">
          <cell r="D30">
            <v>2</v>
          </cell>
        </row>
        <row r="31">
          <cell r="D31">
            <v>16</v>
          </cell>
        </row>
        <row r="32">
          <cell r="D32">
            <v>54</v>
          </cell>
          <cell r="E32">
            <v>20</v>
          </cell>
        </row>
      </sheetData>
      <sheetData sheetId="6">
        <row r="5">
          <cell r="G5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25">
          <cell r="I25">
            <v>0</v>
          </cell>
        </row>
        <row r="27">
          <cell r="E27">
            <v>0</v>
          </cell>
          <cell r="I27">
            <v>0</v>
          </cell>
        </row>
        <row r="36">
          <cell r="I36">
            <v>0</v>
          </cell>
        </row>
        <row r="37">
          <cell r="I37">
            <v>3</v>
          </cell>
          <cell r="J37">
            <v>3</v>
          </cell>
        </row>
      </sheetData>
      <sheetData sheetId="7">
        <row r="7">
          <cell r="F7">
            <v>389</v>
          </cell>
        </row>
        <row r="9">
          <cell r="K9">
            <v>711</v>
          </cell>
        </row>
        <row r="10">
          <cell r="J10">
            <v>1585</v>
          </cell>
          <cell r="K10">
            <v>997</v>
          </cell>
        </row>
      </sheetData>
      <sheetData sheetId="8"/>
      <sheetData sheetId="9">
        <row r="13">
          <cell r="D13">
            <v>341</v>
          </cell>
        </row>
      </sheetData>
      <sheetData sheetId="10">
        <row r="5">
          <cell r="F5">
            <v>3501</v>
          </cell>
        </row>
        <row r="51">
          <cell r="G51">
            <v>333</v>
          </cell>
          <cell r="H51">
            <v>403</v>
          </cell>
        </row>
      </sheetData>
      <sheetData sheetId="11">
        <row r="5">
          <cell r="F5">
            <v>948</v>
          </cell>
        </row>
        <row r="52">
          <cell r="J52">
            <v>131</v>
          </cell>
          <cell r="L52">
            <v>193</v>
          </cell>
        </row>
      </sheetData>
      <sheetData sheetId="12">
        <row r="23">
          <cell r="D23">
            <v>192</v>
          </cell>
          <cell r="E23">
            <v>79</v>
          </cell>
        </row>
        <row r="24">
          <cell r="D24">
            <v>193</v>
          </cell>
          <cell r="E24">
            <v>78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18</v>
          </cell>
        </row>
        <row r="29">
          <cell r="D29">
            <v>0</v>
          </cell>
        </row>
        <row r="30">
          <cell r="D30">
            <v>12</v>
          </cell>
        </row>
        <row r="31">
          <cell r="D31">
            <v>163</v>
          </cell>
        </row>
      </sheetData>
      <sheetData sheetId="13">
        <row r="5">
          <cell r="G5">
            <v>0</v>
          </cell>
        </row>
        <row r="14">
          <cell r="G14">
            <v>6</v>
          </cell>
          <cell r="H14">
            <v>3</v>
          </cell>
        </row>
        <row r="27">
          <cell r="E27">
            <v>0</v>
          </cell>
        </row>
        <row r="36">
          <cell r="I36">
            <v>11</v>
          </cell>
        </row>
      </sheetData>
      <sheetData sheetId="14">
        <row r="7">
          <cell r="F7">
            <v>6050</v>
          </cell>
        </row>
      </sheetData>
      <sheetData sheetId="15">
        <row r="11">
          <cell r="D11">
            <v>296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11">
          <cell r="D11">
            <v>214</v>
          </cell>
        </row>
      </sheetData>
      <sheetData sheetId="23">
        <row r="31">
          <cell r="D31">
            <v>621</v>
          </cell>
        </row>
      </sheetData>
      <sheetData sheetId="24">
        <row r="31">
          <cell r="D31">
            <v>423</v>
          </cell>
        </row>
      </sheetData>
      <sheetData sheetId="25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3533</v>
          </cell>
        </row>
      </sheetData>
      <sheetData sheetId="3">
        <row r="5">
          <cell r="F5">
            <v>3502</v>
          </cell>
        </row>
        <row r="51">
          <cell r="G51">
            <v>277</v>
          </cell>
          <cell r="H51">
            <v>340</v>
          </cell>
        </row>
      </sheetData>
      <sheetData sheetId="4">
        <row r="5">
          <cell r="F5">
            <v>1106</v>
          </cell>
        </row>
        <row r="52">
          <cell r="J52">
            <v>71</v>
          </cell>
          <cell r="L52">
            <v>199</v>
          </cell>
        </row>
      </sheetData>
      <sheetData sheetId="5">
        <row r="5">
          <cell r="D5">
            <v>2</v>
          </cell>
        </row>
        <row r="17">
          <cell r="E17">
            <v>2</v>
          </cell>
        </row>
        <row r="18">
          <cell r="D18">
            <v>0</v>
          </cell>
          <cell r="E18">
            <v>0</v>
          </cell>
        </row>
        <row r="23">
          <cell r="D23">
            <v>9</v>
          </cell>
          <cell r="E23">
            <v>7</v>
          </cell>
        </row>
        <row r="24">
          <cell r="D24">
            <v>6</v>
          </cell>
          <cell r="E24">
            <v>2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2</v>
          </cell>
        </row>
        <row r="29">
          <cell r="D29">
            <v>0</v>
          </cell>
        </row>
        <row r="30">
          <cell r="D30">
            <v>1</v>
          </cell>
        </row>
        <row r="31">
          <cell r="D31">
            <v>3</v>
          </cell>
        </row>
        <row r="32">
          <cell r="D32">
            <v>112</v>
          </cell>
          <cell r="E32">
            <v>45</v>
          </cell>
        </row>
      </sheetData>
      <sheetData sheetId="6">
        <row r="5">
          <cell r="G5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25">
          <cell r="I25">
            <v>0</v>
          </cell>
        </row>
        <row r="27">
          <cell r="E27">
            <v>0</v>
          </cell>
          <cell r="I27">
            <v>0</v>
          </cell>
        </row>
        <row r="36">
          <cell r="I36">
            <v>6</v>
          </cell>
        </row>
        <row r="37">
          <cell r="I37">
            <v>115</v>
          </cell>
          <cell r="J37">
            <v>59</v>
          </cell>
        </row>
      </sheetData>
      <sheetData sheetId="7">
        <row r="7">
          <cell r="F7">
            <v>434</v>
          </cell>
        </row>
        <row r="9">
          <cell r="K9">
            <v>1707</v>
          </cell>
        </row>
        <row r="10">
          <cell r="J10">
            <v>586</v>
          </cell>
          <cell r="K10">
            <v>406</v>
          </cell>
        </row>
      </sheetData>
      <sheetData sheetId="8"/>
      <sheetData sheetId="9">
        <row r="13">
          <cell r="D13">
            <v>177</v>
          </cell>
        </row>
      </sheetData>
      <sheetData sheetId="10">
        <row r="5">
          <cell r="F5">
            <v>4200</v>
          </cell>
        </row>
        <row r="51">
          <cell r="G51">
            <v>277</v>
          </cell>
          <cell r="H51">
            <v>340</v>
          </cell>
        </row>
      </sheetData>
      <sheetData sheetId="11">
        <row r="5">
          <cell r="F5">
            <v>1435</v>
          </cell>
        </row>
        <row r="52">
          <cell r="J52">
            <v>71</v>
          </cell>
          <cell r="L52">
            <v>199</v>
          </cell>
        </row>
      </sheetData>
      <sheetData sheetId="12">
        <row r="23">
          <cell r="D23">
            <v>79</v>
          </cell>
          <cell r="E23">
            <v>33</v>
          </cell>
        </row>
        <row r="24">
          <cell r="D24">
            <v>83</v>
          </cell>
          <cell r="E24">
            <v>35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52</v>
          </cell>
        </row>
        <row r="29">
          <cell r="D29">
            <v>0</v>
          </cell>
        </row>
        <row r="30">
          <cell r="D30">
            <v>22</v>
          </cell>
        </row>
        <row r="31">
          <cell r="D31">
            <v>9</v>
          </cell>
        </row>
      </sheetData>
      <sheetData sheetId="13">
        <row r="5">
          <cell r="G5">
            <v>0</v>
          </cell>
        </row>
        <row r="14">
          <cell r="G14">
            <v>0</v>
          </cell>
          <cell r="H14">
            <v>0</v>
          </cell>
        </row>
        <row r="27">
          <cell r="E27">
            <v>2</v>
          </cell>
        </row>
        <row r="36">
          <cell r="I36">
            <v>117</v>
          </cell>
        </row>
      </sheetData>
      <sheetData sheetId="14">
        <row r="7">
          <cell r="F7">
            <v>6370</v>
          </cell>
        </row>
      </sheetData>
      <sheetData sheetId="15">
        <row r="11">
          <cell r="D11">
            <v>316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11">
          <cell r="D11">
            <v>211</v>
          </cell>
        </row>
      </sheetData>
      <sheetData sheetId="23">
        <row r="31">
          <cell r="D31">
            <v>819</v>
          </cell>
        </row>
      </sheetData>
      <sheetData sheetId="24">
        <row r="31">
          <cell r="D31">
            <v>571</v>
          </cell>
        </row>
      </sheetData>
      <sheetData sheetId="25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2703</v>
          </cell>
        </row>
      </sheetData>
      <sheetData sheetId="3">
        <row r="5">
          <cell r="F5">
            <v>2647</v>
          </cell>
        </row>
        <row r="51">
          <cell r="G51">
            <v>260</v>
          </cell>
          <cell r="H51">
            <v>327</v>
          </cell>
        </row>
      </sheetData>
      <sheetData sheetId="4">
        <row r="5">
          <cell r="F5">
            <v>915</v>
          </cell>
        </row>
        <row r="52">
          <cell r="J52">
            <v>52</v>
          </cell>
          <cell r="L52">
            <v>185</v>
          </cell>
        </row>
      </sheetData>
      <sheetData sheetId="5">
        <row r="5">
          <cell r="D5">
            <v>86</v>
          </cell>
        </row>
        <row r="17">
          <cell r="E17">
            <v>2</v>
          </cell>
        </row>
        <row r="18">
          <cell r="D18">
            <v>2</v>
          </cell>
          <cell r="E18">
            <v>0</v>
          </cell>
        </row>
        <row r="23">
          <cell r="D23">
            <v>3</v>
          </cell>
          <cell r="E23">
            <v>1</v>
          </cell>
        </row>
        <row r="24">
          <cell r="D24">
            <v>5</v>
          </cell>
          <cell r="E24">
            <v>3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1</v>
          </cell>
        </row>
        <row r="29">
          <cell r="D29">
            <v>0</v>
          </cell>
        </row>
        <row r="30">
          <cell r="D30">
            <v>4</v>
          </cell>
        </row>
        <row r="31">
          <cell r="D31">
            <v>0</v>
          </cell>
        </row>
        <row r="32">
          <cell r="D32">
            <v>39</v>
          </cell>
          <cell r="E32">
            <v>16</v>
          </cell>
        </row>
      </sheetData>
      <sheetData sheetId="6">
        <row r="5">
          <cell r="G5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25">
          <cell r="I25">
            <v>0</v>
          </cell>
        </row>
        <row r="27">
          <cell r="E27">
            <v>0</v>
          </cell>
          <cell r="I27">
            <v>0</v>
          </cell>
        </row>
        <row r="36">
          <cell r="I36">
            <v>1</v>
          </cell>
        </row>
        <row r="37">
          <cell r="I37">
            <v>43</v>
          </cell>
          <cell r="J37">
            <v>16</v>
          </cell>
        </row>
      </sheetData>
      <sheetData sheetId="7">
        <row r="7">
          <cell r="F7">
            <v>358</v>
          </cell>
        </row>
        <row r="9">
          <cell r="K9">
            <v>708</v>
          </cell>
        </row>
        <row r="10">
          <cell r="J10">
            <v>1228</v>
          </cell>
          <cell r="K10">
            <v>798</v>
          </cell>
        </row>
      </sheetData>
      <sheetData sheetId="8"/>
      <sheetData sheetId="9">
        <row r="13">
          <cell r="D13">
            <v>161</v>
          </cell>
        </row>
      </sheetData>
      <sheetData sheetId="10">
        <row r="5">
          <cell r="F5">
            <v>3024</v>
          </cell>
        </row>
        <row r="51">
          <cell r="G51">
            <v>260</v>
          </cell>
          <cell r="H51">
            <v>327</v>
          </cell>
        </row>
      </sheetData>
      <sheetData sheetId="11">
        <row r="5">
          <cell r="F5">
            <v>1131</v>
          </cell>
        </row>
        <row r="52">
          <cell r="J52">
            <v>52</v>
          </cell>
          <cell r="L52">
            <v>185</v>
          </cell>
        </row>
      </sheetData>
      <sheetData sheetId="12">
        <row r="23">
          <cell r="D23">
            <v>27</v>
          </cell>
          <cell r="E23">
            <v>11</v>
          </cell>
        </row>
        <row r="24">
          <cell r="D24">
            <v>44</v>
          </cell>
          <cell r="E24">
            <v>16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13</v>
          </cell>
        </row>
        <row r="29">
          <cell r="D29">
            <v>0</v>
          </cell>
        </row>
        <row r="30">
          <cell r="D30">
            <v>29</v>
          </cell>
        </row>
        <row r="31">
          <cell r="D31">
            <v>2</v>
          </cell>
        </row>
      </sheetData>
      <sheetData sheetId="13">
        <row r="5">
          <cell r="G5">
            <v>0</v>
          </cell>
        </row>
        <row r="14">
          <cell r="G14">
            <v>0</v>
          </cell>
          <cell r="H14">
            <v>0</v>
          </cell>
        </row>
        <row r="27">
          <cell r="E27">
            <v>0</v>
          </cell>
        </row>
        <row r="36">
          <cell r="I36">
            <v>33</v>
          </cell>
        </row>
      </sheetData>
      <sheetData sheetId="14">
        <row r="7">
          <cell r="F7">
            <v>4192</v>
          </cell>
        </row>
      </sheetData>
      <sheetData sheetId="15">
        <row r="11">
          <cell r="D11">
            <v>222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11">
          <cell r="D11">
            <v>153</v>
          </cell>
        </row>
      </sheetData>
      <sheetData sheetId="23">
        <row r="31">
          <cell r="D31">
            <v>716</v>
          </cell>
        </row>
      </sheetData>
      <sheetData sheetId="24">
        <row r="31">
          <cell r="D31">
            <v>438</v>
          </cell>
        </row>
      </sheetData>
      <sheetData sheetId="25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2223</v>
          </cell>
        </row>
      </sheetData>
      <sheetData sheetId="3">
        <row r="5">
          <cell r="F5">
            <v>2136</v>
          </cell>
        </row>
        <row r="51">
          <cell r="G51">
            <v>217</v>
          </cell>
          <cell r="H51">
            <v>225</v>
          </cell>
        </row>
      </sheetData>
      <sheetData sheetId="4">
        <row r="5">
          <cell r="F5">
            <v>697</v>
          </cell>
        </row>
        <row r="52">
          <cell r="J52">
            <v>39</v>
          </cell>
          <cell r="L52">
            <v>180</v>
          </cell>
        </row>
      </sheetData>
      <sheetData sheetId="5">
        <row r="5">
          <cell r="D5">
            <v>97</v>
          </cell>
        </row>
        <row r="17">
          <cell r="E17">
            <v>5</v>
          </cell>
        </row>
        <row r="18">
          <cell r="D18">
            <v>1</v>
          </cell>
          <cell r="E18">
            <v>0</v>
          </cell>
        </row>
        <row r="23">
          <cell r="D23">
            <v>0</v>
          </cell>
          <cell r="E23">
            <v>0</v>
          </cell>
        </row>
        <row r="24">
          <cell r="D24">
            <v>4</v>
          </cell>
          <cell r="E24">
            <v>1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1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3</v>
          </cell>
        </row>
        <row r="32">
          <cell r="D32">
            <v>26</v>
          </cell>
          <cell r="E32">
            <v>11</v>
          </cell>
        </row>
      </sheetData>
      <sheetData sheetId="6">
        <row r="5">
          <cell r="G5">
            <v>0</v>
          </cell>
        </row>
        <row r="14">
          <cell r="G14">
            <v>0</v>
          </cell>
          <cell r="H14">
            <v>0</v>
          </cell>
          <cell r="I14">
            <v>1</v>
          </cell>
          <cell r="J14">
            <v>1</v>
          </cell>
        </row>
        <row r="25">
          <cell r="I25">
            <v>0</v>
          </cell>
        </row>
        <row r="27">
          <cell r="E27">
            <v>0</v>
          </cell>
          <cell r="I27">
            <v>0</v>
          </cell>
        </row>
        <row r="36">
          <cell r="I36">
            <v>1</v>
          </cell>
        </row>
        <row r="37">
          <cell r="I37">
            <v>7</v>
          </cell>
          <cell r="J37">
            <v>3</v>
          </cell>
        </row>
      </sheetData>
      <sheetData sheetId="7">
        <row r="7">
          <cell r="F7">
            <v>234</v>
          </cell>
        </row>
        <row r="9">
          <cell r="K9">
            <v>452</v>
          </cell>
        </row>
        <row r="10">
          <cell r="J10">
            <v>1231</v>
          </cell>
          <cell r="K10">
            <v>866</v>
          </cell>
        </row>
      </sheetData>
      <sheetData sheetId="8"/>
      <sheetData sheetId="9">
        <row r="13">
          <cell r="D13">
            <v>55</v>
          </cell>
        </row>
      </sheetData>
      <sheetData sheetId="10">
        <row r="5">
          <cell r="F5">
            <v>2419</v>
          </cell>
        </row>
        <row r="51">
          <cell r="G51">
            <v>217</v>
          </cell>
          <cell r="H51">
            <v>225</v>
          </cell>
        </row>
      </sheetData>
      <sheetData sheetId="11">
        <row r="5">
          <cell r="F5">
            <v>799</v>
          </cell>
        </row>
        <row r="52">
          <cell r="J52">
            <v>39</v>
          </cell>
          <cell r="L52">
            <v>180</v>
          </cell>
        </row>
      </sheetData>
      <sheetData sheetId="12">
        <row r="23">
          <cell r="D23">
            <v>20</v>
          </cell>
          <cell r="E23">
            <v>5</v>
          </cell>
        </row>
        <row r="24">
          <cell r="D24">
            <v>24</v>
          </cell>
          <cell r="E24">
            <v>7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4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20</v>
          </cell>
        </row>
      </sheetData>
      <sheetData sheetId="13">
        <row r="5">
          <cell r="G5">
            <v>0</v>
          </cell>
        </row>
        <row r="14">
          <cell r="G14">
            <v>10</v>
          </cell>
          <cell r="H14">
            <v>4</v>
          </cell>
        </row>
        <row r="27">
          <cell r="E27">
            <v>1</v>
          </cell>
        </row>
        <row r="36">
          <cell r="I36">
            <v>8</v>
          </cell>
        </row>
      </sheetData>
      <sheetData sheetId="14">
        <row r="7">
          <cell r="F7">
            <v>3440</v>
          </cell>
        </row>
      </sheetData>
      <sheetData sheetId="15">
        <row r="11">
          <cell r="D11">
            <v>151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11">
          <cell r="D11">
            <v>88</v>
          </cell>
        </row>
      </sheetData>
      <sheetData sheetId="23">
        <row r="31">
          <cell r="D31">
            <v>458</v>
          </cell>
        </row>
      </sheetData>
      <sheetData sheetId="24">
        <row r="31">
          <cell r="D31">
            <v>297</v>
          </cell>
        </row>
      </sheetData>
      <sheetData sheetId="25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3942</v>
          </cell>
        </row>
      </sheetData>
      <sheetData sheetId="3">
        <row r="5">
          <cell r="F5">
            <v>3814</v>
          </cell>
        </row>
        <row r="51">
          <cell r="G51">
            <v>285</v>
          </cell>
          <cell r="H51">
            <v>269</v>
          </cell>
        </row>
      </sheetData>
      <sheetData sheetId="4">
        <row r="5">
          <cell r="F5">
            <v>1152</v>
          </cell>
        </row>
        <row r="52">
          <cell r="J52">
            <v>62</v>
          </cell>
          <cell r="L52">
            <v>182</v>
          </cell>
        </row>
      </sheetData>
      <sheetData sheetId="5">
        <row r="5">
          <cell r="D5">
            <v>94</v>
          </cell>
        </row>
        <row r="17">
          <cell r="E17">
            <v>0</v>
          </cell>
        </row>
        <row r="18">
          <cell r="D18">
            <v>0</v>
          </cell>
          <cell r="E18">
            <v>0</v>
          </cell>
        </row>
        <row r="23">
          <cell r="D23">
            <v>7</v>
          </cell>
          <cell r="E23">
            <v>3</v>
          </cell>
        </row>
        <row r="24">
          <cell r="D24">
            <v>7</v>
          </cell>
          <cell r="E24">
            <v>3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2</v>
          </cell>
        </row>
        <row r="29">
          <cell r="D29">
            <v>0</v>
          </cell>
        </row>
        <row r="30">
          <cell r="D30">
            <v>2</v>
          </cell>
        </row>
        <row r="31">
          <cell r="D31">
            <v>3</v>
          </cell>
        </row>
        <row r="32">
          <cell r="D32">
            <v>59</v>
          </cell>
          <cell r="E32">
            <v>27</v>
          </cell>
        </row>
      </sheetData>
      <sheetData sheetId="6">
        <row r="5">
          <cell r="G5">
            <v>0</v>
          </cell>
        </row>
        <row r="14">
          <cell r="G14">
            <v>4</v>
          </cell>
          <cell r="H14">
            <v>2</v>
          </cell>
          <cell r="I14">
            <v>13</v>
          </cell>
          <cell r="J14">
            <v>5</v>
          </cell>
        </row>
        <row r="25">
          <cell r="I25">
            <v>0</v>
          </cell>
        </row>
        <row r="27">
          <cell r="E27">
            <v>0</v>
          </cell>
          <cell r="I27">
            <v>0</v>
          </cell>
        </row>
        <row r="36">
          <cell r="I36">
            <v>5</v>
          </cell>
        </row>
        <row r="37">
          <cell r="I37">
            <v>65</v>
          </cell>
          <cell r="J37">
            <v>33</v>
          </cell>
        </row>
      </sheetData>
      <sheetData sheetId="7">
        <row r="7">
          <cell r="F7">
            <v>501</v>
          </cell>
        </row>
        <row r="9">
          <cell r="K9">
            <v>1211</v>
          </cell>
        </row>
        <row r="10">
          <cell r="J10">
            <v>1507</v>
          </cell>
          <cell r="K10">
            <v>1111</v>
          </cell>
        </row>
      </sheetData>
      <sheetData sheetId="8"/>
      <sheetData sheetId="9">
        <row r="13">
          <cell r="D13">
            <v>149</v>
          </cell>
        </row>
      </sheetData>
      <sheetData sheetId="10">
        <row r="5">
          <cell r="F5">
            <v>4196</v>
          </cell>
        </row>
        <row r="51">
          <cell r="G51">
            <v>285</v>
          </cell>
          <cell r="H51">
            <v>269</v>
          </cell>
        </row>
      </sheetData>
      <sheetData sheetId="11">
        <row r="5">
          <cell r="F5">
            <v>1274</v>
          </cell>
        </row>
        <row r="52">
          <cell r="J52">
            <v>62</v>
          </cell>
          <cell r="L52">
            <v>182</v>
          </cell>
        </row>
      </sheetData>
      <sheetData sheetId="12">
        <row r="23">
          <cell r="D23">
            <v>62</v>
          </cell>
          <cell r="E23">
            <v>31</v>
          </cell>
        </row>
        <row r="24">
          <cell r="D24">
            <v>52</v>
          </cell>
          <cell r="E24">
            <v>26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19</v>
          </cell>
        </row>
        <row r="29">
          <cell r="D29">
            <v>0</v>
          </cell>
        </row>
        <row r="30">
          <cell r="D30">
            <v>22</v>
          </cell>
        </row>
        <row r="31">
          <cell r="D31">
            <v>11</v>
          </cell>
        </row>
      </sheetData>
      <sheetData sheetId="13">
        <row r="5">
          <cell r="G5">
            <v>0</v>
          </cell>
        </row>
        <row r="14">
          <cell r="G14">
            <v>29</v>
          </cell>
          <cell r="H14">
            <v>14</v>
          </cell>
        </row>
        <row r="27">
          <cell r="E27">
            <v>4</v>
          </cell>
        </row>
        <row r="36">
          <cell r="I36">
            <v>17</v>
          </cell>
        </row>
      </sheetData>
      <sheetData sheetId="14">
        <row r="7">
          <cell r="F7">
            <v>6057</v>
          </cell>
        </row>
      </sheetData>
      <sheetData sheetId="15">
        <row r="11">
          <cell r="D11">
            <v>354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11">
          <cell r="D11">
            <v>208</v>
          </cell>
        </row>
      </sheetData>
      <sheetData sheetId="23">
        <row r="31">
          <cell r="D31">
            <v>778</v>
          </cell>
        </row>
      </sheetData>
      <sheetData sheetId="24">
        <row r="31">
          <cell r="D31">
            <v>546</v>
          </cell>
        </row>
      </sheetData>
      <sheetData sheetId="25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F5">
            <v>127111</v>
          </cell>
        </row>
        <row r="51">
          <cell r="G51">
            <v>8528</v>
          </cell>
          <cell r="H51">
            <v>7210</v>
          </cell>
        </row>
      </sheetData>
      <sheetData sheetId="11">
        <row r="5">
          <cell r="F5">
            <v>40038</v>
          </cell>
        </row>
        <row r="52">
          <cell r="J52">
            <v>2972</v>
          </cell>
          <cell r="L52">
            <v>5551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XII"/>
      <sheetName val="XI"/>
      <sheetName val="X"/>
      <sheetName val="IX"/>
      <sheetName val="VIII"/>
      <sheetName val="VII"/>
      <sheetName val="VI"/>
      <sheetName val="V"/>
      <sheetName val="IV"/>
      <sheetName val="III"/>
      <sheetName val="II"/>
      <sheetName val="I"/>
    </sheetNames>
    <sheetDataSet>
      <sheetData sheetId="0">
        <row r="5">
          <cell r="B5">
            <v>11</v>
          </cell>
          <cell r="C5">
            <v>11</v>
          </cell>
          <cell r="D5">
            <v>379</v>
          </cell>
          <cell r="E5">
            <v>393</v>
          </cell>
          <cell r="F5">
            <v>376</v>
          </cell>
          <cell r="G5">
            <v>381</v>
          </cell>
        </row>
        <row r="6">
          <cell r="B6">
            <v>2</v>
          </cell>
        </row>
        <row r="7">
          <cell r="B7">
            <v>6</v>
          </cell>
        </row>
        <row r="8">
          <cell r="B8">
            <v>4</v>
          </cell>
        </row>
        <row r="9">
          <cell r="B9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1</v>
          </cell>
        </row>
        <row r="13">
          <cell r="B13">
            <v>2</v>
          </cell>
        </row>
        <row r="14">
          <cell r="B14">
            <v>0</v>
          </cell>
        </row>
        <row r="15">
          <cell r="B15">
            <v>2</v>
          </cell>
        </row>
        <row r="16">
          <cell r="B16">
            <v>2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>
            <v>5</v>
          </cell>
        </row>
        <row r="20">
          <cell r="B20">
            <v>16</v>
          </cell>
        </row>
        <row r="21">
          <cell r="B21">
            <v>4</v>
          </cell>
        </row>
        <row r="22">
          <cell r="B22">
            <v>0</v>
          </cell>
        </row>
        <row r="23">
          <cell r="B23">
            <v>1</v>
          </cell>
        </row>
        <row r="24">
          <cell r="B24">
            <v>0</v>
          </cell>
        </row>
        <row r="25">
          <cell r="B25">
            <v>0</v>
          </cell>
        </row>
        <row r="26">
          <cell r="B26">
            <v>0</v>
          </cell>
        </row>
        <row r="27">
          <cell r="B27">
            <v>1</v>
          </cell>
        </row>
      </sheetData>
      <sheetData sheetId="1">
        <row r="5">
          <cell r="B5">
            <v>36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D5">
            <v>0</v>
          </cell>
          <cell r="E5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4534</v>
          </cell>
        </row>
      </sheetData>
      <sheetData sheetId="3">
        <row r="5">
          <cell r="F5">
            <v>4458</v>
          </cell>
        </row>
        <row r="51">
          <cell r="G51">
            <v>229</v>
          </cell>
          <cell r="H51">
            <v>0</v>
          </cell>
        </row>
      </sheetData>
      <sheetData sheetId="4">
        <row r="5">
          <cell r="F5">
            <v>1006</v>
          </cell>
        </row>
        <row r="52">
          <cell r="J52">
            <v>104</v>
          </cell>
          <cell r="L52">
            <v>136</v>
          </cell>
        </row>
      </sheetData>
      <sheetData sheetId="5">
        <row r="5">
          <cell r="D5">
            <v>37</v>
          </cell>
        </row>
        <row r="17">
          <cell r="E17">
            <v>4</v>
          </cell>
        </row>
        <row r="18">
          <cell r="D18">
            <v>0</v>
          </cell>
          <cell r="E18">
            <v>0</v>
          </cell>
        </row>
        <row r="23">
          <cell r="D23">
            <v>10</v>
          </cell>
          <cell r="E23">
            <v>3</v>
          </cell>
        </row>
        <row r="24">
          <cell r="D24">
            <v>8</v>
          </cell>
          <cell r="E24">
            <v>5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2</v>
          </cell>
        </row>
        <row r="29">
          <cell r="D29">
            <v>0</v>
          </cell>
        </row>
        <row r="30">
          <cell r="D30">
            <v>2</v>
          </cell>
        </row>
        <row r="31">
          <cell r="D31">
            <v>4</v>
          </cell>
        </row>
        <row r="32">
          <cell r="D32">
            <v>80</v>
          </cell>
          <cell r="E32">
            <v>34</v>
          </cell>
        </row>
      </sheetData>
      <sheetData sheetId="6">
        <row r="5">
          <cell r="G5">
            <v>0</v>
          </cell>
        </row>
        <row r="14">
          <cell r="G14">
            <v>4</v>
          </cell>
          <cell r="H14">
            <v>2</v>
          </cell>
          <cell r="I14">
            <v>4</v>
          </cell>
          <cell r="J14">
            <v>2</v>
          </cell>
        </row>
        <row r="25">
          <cell r="I25">
            <v>0</v>
          </cell>
        </row>
        <row r="27">
          <cell r="E27">
            <v>0</v>
          </cell>
          <cell r="I27">
            <v>0</v>
          </cell>
        </row>
        <row r="36">
          <cell r="I36">
            <v>0</v>
          </cell>
        </row>
        <row r="37">
          <cell r="I37">
            <v>88</v>
          </cell>
          <cell r="J37">
            <v>40</v>
          </cell>
        </row>
      </sheetData>
      <sheetData sheetId="7">
        <row r="7">
          <cell r="F7">
            <v>644</v>
          </cell>
        </row>
        <row r="9">
          <cell r="K9">
            <v>1320</v>
          </cell>
        </row>
        <row r="10">
          <cell r="J10">
            <v>1611</v>
          </cell>
          <cell r="K10">
            <v>1083</v>
          </cell>
        </row>
      </sheetData>
      <sheetData sheetId="8"/>
      <sheetData sheetId="9">
        <row r="13">
          <cell r="D13">
            <v>147</v>
          </cell>
        </row>
      </sheetData>
      <sheetData sheetId="10">
        <row r="5">
          <cell r="F5">
            <v>4904</v>
          </cell>
        </row>
        <row r="51">
          <cell r="G51">
            <v>229</v>
          </cell>
          <cell r="H51">
            <v>0</v>
          </cell>
        </row>
      </sheetData>
      <sheetData sheetId="11">
        <row r="5">
          <cell r="F5">
            <v>1103</v>
          </cell>
        </row>
        <row r="52">
          <cell r="J52">
            <v>104</v>
          </cell>
          <cell r="L52">
            <v>136</v>
          </cell>
        </row>
      </sheetData>
      <sheetData sheetId="12">
        <row r="23">
          <cell r="D23">
            <v>100</v>
          </cell>
          <cell r="E23">
            <v>35</v>
          </cell>
        </row>
        <row r="24">
          <cell r="D24">
            <v>106</v>
          </cell>
          <cell r="E24">
            <v>35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37</v>
          </cell>
        </row>
        <row r="29">
          <cell r="D29">
            <v>0</v>
          </cell>
        </row>
        <row r="30">
          <cell r="D30">
            <v>41</v>
          </cell>
        </row>
        <row r="31">
          <cell r="D31">
            <v>28</v>
          </cell>
        </row>
      </sheetData>
      <sheetData sheetId="13">
        <row r="5">
          <cell r="G5">
            <v>0</v>
          </cell>
        </row>
        <row r="14">
          <cell r="G14">
            <v>17</v>
          </cell>
          <cell r="H14">
            <v>8</v>
          </cell>
        </row>
        <row r="27">
          <cell r="E27">
            <v>27</v>
          </cell>
        </row>
        <row r="36">
          <cell r="I36">
            <v>54</v>
          </cell>
        </row>
      </sheetData>
      <sheetData sheetId="14">
        <row r="7">
          <cell r="F7">
            <v>8924</v>
          </cell>
        </row>
      </sheetData>
      <sheetData sheetId="15">
        <row r="11">
          <cell r="D11">
            <v>476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2388</v>
          </cell>
        </row>
      </sheetData>
      <sheetData sheetId="3">
        <row r="5">
          <cell r="F5">
            <v>2262</v>
          </cell>
        </row>
        <row r="51">
          <cell r="G51">
            <v>119</v>
          </cell>
          <cell r="H51">
            <v>168</v>
          </cell>
        </row>
      </sheetData>
      <sheetData sheetId="4">
        <row r="5">
          <cell r="F5">
            <v>688</v>
          </cell>
        </row>
        <row r="52">
          <cell r="J52">
            <v>35</v>
          </cell>
          <cell r="L52">
            <v>62</v>
          </cell>
        </row>
      </sheetData>
      <sheetData sheetId="5">
        <row r="5">
          <cell r="D5">
            <v>17</v>
          </cell>
        </row>
        <row r="17">
          <cell r="E17">
            <v>1</v>
          </cell>
        </row>
        <row r="18">
          <cell r="D18">
            <v>0</v>
          </cell>
          <cell r="E18">
            <v>0</v>
          </cell>
        </row>
        <row r="23">
          <cell r="D23">
            <v>4</v>
          </cell>
          <cell r="E23">
            <v>1</v>
          </cell>
        </row>
        <row r="24">
          <cell r="D24">
            <v>3</v>
          </cell>
          <cell r="E24">
            <v>1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3</v>
          </cell>
        </row>
        <row r="32">
          <cell r="D32">
            <v>44</v>
          </cell>
          <cell r="E32">
            <v>22</v>
          </cell>
        </row>
      </sheetData>
      <sheetData sheetId="6">
        <row r="5">
          <cell r="G5">
            <v>0</v>
          </cell>
        </row>
        <row r="14">
          <cell r="G14">
            <v>2</v>
          </cell>
          <cell r="H14">
            <v>0</v>
          </cell>
          <cell r="I14">
            <v>4</v>
          </cell>
          <cell r="J14">
            <v>1</v>
          </cell>
        </row>
        <row r="25">
          <cell r="I25">
            <v>0</v>
          </cell>
        </row>
        <row r="27">
          <cell r="E27">
            <v>0</v>
          </cell>
          <cell r="I27">
            <v>0</v>
          </cell>
        </row>
        <row r="36">
          <cell r="I36">
            <v>0</v>
          </cell>
        </row>
        <row r="37">
          <cell r="I37">
            <v>45</v>
          </cell>
          <cell r="J37">
            <v>26</v>
          </cell>
        </row>
      </sheetData>
      <sheetData sheetId="7">
        <row r="7">
          <cell r="F7">
            <v>431</v>
          </cell>
        </row>
        <row r="9">
          <cell r="K9">
            <v>578</v>
          </cell>
        </row>
        <row r="10">
          <cell r="J10">
            <v>1204</v>
          </cell>
          <cell r="K10">
            <v>803</v>
          </cell>
        </row>
      </sheetData>
      <sheetData sheetId="8"/>
      <sheetData sheetId="9">
        <row r="13">
          <cell r="D13">
            <v>52</v>
          </cell>
        </row>
      </sheetData>
      <sheetData sheetId="10">
        <row r="5">
          <cell r="F5">
            <v>2397</v>
          </cell>
        </row>
        <row r="51">
          <cell r="G51">
            <v>119</v>
          </cell>
          <cell r="H51">
            <v>168</v>
          </cell>
        </row>
      </sheetData>
      <sheetData sheetId="11">
        <row r="5">
          <cell r="F5">
            <v>831</v>
          </cell>
        </row>
        <row r="52">
          <cell r="J52">
            <v>35</v>
          </cell>
          <cell r="L52">
            <v>62</v>
          </cell>
        </row>
      </sheetData>
      <sheetData sheetId="12">
        <row r="23">
          <cell r="D23">
            <v>31</v>
          </cell>
          <cell r="E23">
            <v>13</v>
          </cell>
        </row>
        <row r="24">
          <cell r="D24">
            <v>28</v>
          </cell>
          <cell r="E24">
            <v>11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5</v>
          </cell>
        </row>
        <row r="29">
          <cell r="D29">
            <v>0</v>
          </cell>
        </row>
        <row r="30">
          <cell r="D30">
            <v>13</v>
          </cell>
        </row>
        <row r="31">
          <cell r="D31">
            <v>10</v>
          </cell>
        </row>
      </sheetData>
      <sheetData sheetId="13">
        <row r="5">
          <cell r="G5">
            <v>0</v>
          </cell>
        </row>
        <row r="14">
          <cell r="G14">
            <v>12</v>
          </cell>
          <cell r="H14">
            <v>3</v>
          </cell>
        </row>
        <row r="27">
          <cell r="E27">
            <v>9</v>
          </cell>
        </row>
        <row r="36">
          <cell r="I36">
            <v>27</v>
          </cell>
        </row>
      </sheetData>
      <sheetData sheetId="14">
        <row r="7">
          <cell r="F7">
            <v>4494</v>
          </cell>
        </row>
      </sheetData>
      <sheetData sheetId="15">
        <row r="11">
          <cell r="D11">
            <v>272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11">
          <cell r="D11">
            <v>236</v>
          </cell>
        </row>
      </sheetData>
      <sheetData sheetId="23">
        <row r="31">
          <cell r="D31">
            <v>648</v>
          </cell>
        </row>
      </sheetData>
      <sheetData sheetId="24">
        <row r="31">
          <cell r="D31">
            <v>446</v>
          </cell>
        </row>
      </sheetData>
      <sheetData sheetId="25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5569</v>
          </cell>
        </row>
      </sheetData>
      <sheetData sheetId="3">
        <row r="5">
          <cell r="F5">
            <v>5381</v>
          </cell>
        </row>
        <row r="51">
          <cell r="G51">
            <v>489</v>
          </cell>
          <cell r="H51">
            <v>0</v>
          </cell>
        </row>
      </sheetData>
      <sheetData sheetId="4">
        <row r="5">
          <cell r="F5">
            <v>1224</v>
          </cell>
        </row>
        <row r="52">
          <cell r="J52">
            <v>142</v>
          </cell>
          <cell r="L52">
            <v>254</v>
          </cell>
        </row>
      </sheetData>
      <sheetData sheetId="5">
        <row r="5">
          <cell r="D5">
            <v>90</v>
          </cell>
        </row>
        <row r="17">
          <cell r="E17">
            <v>4</v>
          </cell>
        </row>
        <row r="18">
          <cell r="D18">
            <v>3</v>
          </cell>
          <cell r="E18">
            <v>0</v>
          </cell>
        </row>
        <row r="23">
          <cell r="D23">
            <v>24</v>
          </cell>
          <cell r="E23">
            <v>11</v>
          </cell>
        </row>
        <row r="24">
          <cell r="D24">
            <v>18</v>
          </cell>
          <cell r="E24">
            <v>8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15</v>
          </cell>
        </row>
        <row r="29">
          <cell r="D29">
            <v>0</v>
          </cell>
        </row>
        <row r="30">
          <cell r="D30">
            <v>3</v>
          </cell>
        </row>
        <row r="31">
          <cell r="D31">
            <v>0</v>
          </cell>
        </row>
        <row r="32">
          <cell r="D32">
            <v>245</v>
          </cell>
          <cell r="E32">
            <v>95</v>
          </cell>
        </row>
      </sheetData>
      <sheetData sheetId="6">
        <row r="5">
          <cell r="G5">
            <v>1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25">
          <cell r="I25">
            <v>0</v>
          </cell>
        </row>
        <row r="27">
          <cell r="E27">
            <v>0</v>
          </cell>
          <cell r="I27">
            <v>0</v>
          </cell>
        </row>
        <row r="36">
          <cell r="I36">
            <v>4</v>
          </cell>
        </row>
        <row r="37">
          <cell r="I37">
            <v>124</v>
          </cell>
          <cell r="J37">
            <v>56</v>
          </cell>
        </row>
      </sheetData>
      <sheetData sheetId="7">
        <row r="7">
          <cell r="F7">
            <v>679</v>
          </cell>
        </row>
        <row r="9">
          <cell r="K9">
            <v>1711</v>
          </cell>
        </row>
        <row r="10">
          <cell r="J10">
            <v>1743</v>
          </cell>
          <cell r="K10">
            <v>1100</v>
          </cell>
        </row>
      </sheetData>
      <sheetData sheetId="8"/>
      <sheetData sheetId="9">
        <row r="13">
          <cell r="D13">
            <v>412</v>
          </cell>
        </row>
      </sheetData>
      <sheetData sheetId="10">
        <row r="5">
          <cell r="F5">
            <v>6247</v>
          </cell>
        </row>
        <row r="51">
          <cell r="G51">
            <v>489</v>
          </cell>
          <cell r="H51">
            <v>0</v>
          </cell>
        </row>
      </sheetData>
      <sheetData sheetId="11">
        <row r="5">
          <cell r="F5">
            <v>1439</v>
          </cell>
        </row>
        <row r="52">
          <cell r="J52">
            <v>142</v>
          </cell>
          <cell r="L52">
            <v>254</v>
          </cell>
        </row>
      </sheetData>
      <sheetData sheetId="12">
        <row r="23">
          <cell r="D23">
            <v>276</v>
          </cell>
          <cell r="E23">
            <v>108</v>
          </cell>
        </row>
        <row r="24">
          <cell r="D24">
            <v>322</v>
          </cell>
          <cell r="E24">
            <v>137</v>
          </cell>
        </row>
        <row r="25">
          <cell r="D25">
            <v>0</v>
          </cell>
        </row>
        <row r="26">
          <cell r="D26">
            <v>4</v>
          </cell>
        </row>
        <row r="27">
          <cell r="D27">
            <v>0</v>
          </cell>
        </row>
        <row r="28">
          <cell r="D28">
            <v>181</v>
          </cell>
        </row>
        <row r="29">
          <cell r="D29">
            <v>0</v>
          </cell>
        </row>
        <row r="30">
          <cell r="D30">
            <v>88</v>
          </cell>
        </row>
        <row r="31">
          <cell r="D31">
            <v>49</v>
          </cell>
        </row>
      </sheetData>
      <sheetData sheetId="13">
        <row r="5">
          <cell r="G5">
            <v>1</v>
          </cell>
        </row>
        <row r="14">
          <cell r="G14">
            <v>0</v>
          </cell>
          <cell r="H14">
            <v>0</v>
          </cell>
        </row>
        <row r="27">
          <cell r="E27">
            <v>11</v>
          </cell>
        </row>
        <row r="36">
          <cell r="I36">
            <v>59</v>
          </cell>
        </row>
      </sheetData>
      <sheetData sheetId="14">
        <row r="7">
          <cell r="F7">
            <v>9632</v>
          </cell>
        </row>
      </sheetData>
      <sheetData sheetId="15">
        <row r="11">
          <cell r="D11">
            <v>527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4788</v>
          </cell>
        </row>
      </sheetData>
      <sheetData sheetId="3">
        <row r="5">
          <cell r="F5">
            <v>4499</v>
          </cell>
        </row>
        <row r="51">
          <cell r="G51">
            <v>464</v>
          </cell>
          <cell r="H51">
            <v>659</v>
          </cell>
        </row>
      </sheetData>
      <sheetData sheetId="4">
        <row r="5">
          <cell r="F5">
            <v>1487</v>
          </cell>
        </row>
        <row r="52">
          <cell r="J52">
            <v>106</v>
          </cell>
          <cell r="L52">
            <v>269</v>
          </cell>
        </row>
      </sheetData>
      <sheetData sheetId="5">
        <row r="5">
          <cell r="D5">
            <v>204</v>
          </cell>
        </row>
        <row r="17">
          <cell r="E17">
            <v>15</v>
          </cell>
        </row>
        <row r="18">
          <cell r="D18">
            <v>1</v>
          </cell>
          <cell r="E18">
            <v>0</v>
          </cell>
        </row>
        <row r="23">
          <cell r="D23">
            <v>13</v>
          </cell>
          <cell r="E23">
            <v>2</v>
          </cell>
        </row>
        <row r="24">
          <cell r="D24">
            <v>3</v>
          </cell>
          <cell r="E24">
            <v>1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3</v>
          </cell>
        </row>
        <row r="32">
          <cell r="D32">
            <v>64</v>
          </cell>
          <cell r="E32">
            <v>21</v>
          </cell>
        </row>
      </sheetData>
      <sheetData sheetId="6">
        <row r="5">
          <cell r="G5">
            <v>0</v>
          </cell>
        </row>
        <row r="14">
          <cell r="G14">
            <v>0</v>
          </cell>
          <cell r="H14">
            <v>0</v>
          </cell>
          <cell r="I14">
            <v>2</v>
          </cell>
          <cell r="J14">
            <v>1</v>
          </cell>
        </row>
        <row r="25">
          <cell r="I25">
            <v>3</v>
          </cell>
        </row>
        <row r="27">
          <cell r="E27">
            <v>0</v>
          </cell>
          <cell r="I27">
            <v>0</v>
          </cell>
        </row>
        <row r="36">
          <cell r="I36">
            <v>0</v>
          </cell>
        </row>
        <row r="37">
          <cell r="I37">
            <v>76</v>
          </cell>
          <cell r="J37">
            <v>42</v>
          </cell>
        </row>
      </sheetData>
      <sheetData sheetId="7">
        <row r="7">
          <cell r="F7">
            <v>573</v>
          </cell>
        </row>
        <row r="9">
          <cell r="K9">
            <v>1701</v>
          </cell>
        </row>
        <row r="10">
          <cell r="J10">
            <v>1515</v>
          </cell>
          <cell r="K10">
            <v>1079</v>
          </cell>
        </row>
      </sheetData>
      <sheetData sheetId="8"/>
      <sheetData sheetId="9">
        <row r="13">
          <cell r="D13">
            <v>690</v>
          </cell>
        </row>
      </sheetData>
      <sheetData sheetId="10">
        <row r="5">
          <cell r="F5">
            <v>5464</v>
          </cell>
        </row>
        <row r="51">
          <cell r="G51">
            <v>464</v>
          </cell>
          <cell r="H51">
            <v>659</v>
          </cell>
        </row>
      </sheetData>
      <sheetData sheetId="11">
        <row r="5">
          <cell r="F5">
            <v>1934</v>
          </cell>
        </row>
        <row r="52">
          <cell r="J52">
            <v>106</v>
          </cell>
          <cell r="L52">
            <v>269</v>
          </cell>
        </row>
      </sheetData>
      <sheetData sheetId="12">
        <row r="23">
          <cell r="D23">
            <v>108</v>
          </cell>
          <cell r="E23">
            <v>37</v>
          </cell>
        </row>
        <row r="24">
          <cell r="D24">
            <v>116</v>
          </cell>
          <cell r="E24">
            <v>48</v>
          </cell>
        </row>
        <row r="25">
          <cell r="D25">
            <v>0</v>
          </cell>
        </row>
        <row r="26">
          <cell r="D26">
            <v>1</v>
          </cell>
        </row>
        <row r="27">
          <cell r="D27">
            <v>0</v>
          </cell>
        </row>
        <row r="28">
          <cell r="D28">
            <v>19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96</v>
          </cell>
        </row>
      </sheetData>
      <sheetData sheetId="13">
        <row r="5">
          <cell r="G5">
            <v>0</v>
          </cell>
        </row>
        <row r="14">
          <cell r="G14">
            <v>10</v>
          </cell>
          <cell r="H14">
            <v>5</v>
          </cell>
        </row>
        <row r="27">
          <cell r="E27">
            <v>2</v>
          </cell>
        </row>
        <row r="36">
          <cell r="I36">
            <v>2</v>
          </cell>
        </row>
      </sheetData>
      <sheetData sheetId="14">
        <row r="7">
          <cell r="F7">
            <v>8257</v>
          </cell>
        </row>
      </sheetData>
      <sheetData sheetId="15">
        <row r="11">
          <cell r="D11">
            <v>542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11">
          <cell r="D11">
            <v>424</v>
          </cell>
        </row>
      </sheetData>
      <sheetData sheetId="23">
        <row r="31">
          <cell r="D31">
            <v>1258</v>
          </cell>
        </row>
      </sheetData>
      <sheetData sheetId="24">
        <row r="31">
          <cell r="D31">
            <v>751</v>
          </cell>
        </row>
      </sheetData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7812</v>
          </cell>
        </row>
      </sheetData>
      <sheetData sheetId="3">
        <row r="5">
          <cell r="F5">
            <v>7644</v>
          </cell>
        </row>
        <row r="51">
          <cell r="G51">
            <v>418</v>
          </cell>
          <cell r="H51">
            <v>0</v>
          </cell>
        </row>
      </sheetData>
      <sheetData sheetId="4">
        <row r="5">
          <cell r="F5">
            <v>1533</v>
          </cell>
        </row>
        <row r="52">
          <cell r="J52">
            <v>184</v>
          </cell>
          <cell r="L52">
            <v>331</v>
          </cell>
        </row>
      </sheetData>
      <sheetData sheetId="5">
        <row r="5">
          <cell r="D5">
            <v>77</v>
          </cell>
        </row>
        <row r="17">
          <cell r="E17">
            <v>2</v>
          </cell>
        </row>
        <row r="18">
          <cell r="D18">
            <v>1</v>
          </cell>
          <cell r="E18">
            <v>0</v>
          </cell>
        </row>
        <row r="23">
          <cell r="D23">
            <v>26</v>
          </cell>
          <cell r="E23">
            <v>8</v>
          </cell>
        </row>
        <row r="24">
          <cell r="D24">
            <v>37</v>
          </cell>
          <cell r="E24">
            <v>17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18</v>
          </cell>
        </row>
        <row r="29">
          <cell r="D29">
            <v>0</v>
          </cell>
        </row>
        <row r="30">
          <cell r="D30">
            <v>19</v>
          </cell>
        </row>
        <row r="31">
          <cell r="D31">
            <v>0</v>
          </cell>
        </row>
        <row r="32">
          <cell r="D32">
            <v>211</v>
          </cell>
          <cell r="E32">
            <v>83</v>
          </cell>
        </row>
      </sheetData>
      <sheetData sheetId="6">
        <row r="5">
          <cell r="G5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25">
          <cell r="I25">
            <v>0</v>
          </cell>
        </row>
        <row r="27">
          <cell r="E27">
            <v>0</v>
          </cell>
          <cell r="I27">
            <v>0</v>
          </cell>
        </row>
        <row r="36">
          <cell r="I36">
            <v>1</v>
          </cell>
        </row>
        <row r="37">
          <cell r="I37">
            <v>0</v>
          </cell>
          <cell r="J37">
            <v>0</v>
          </cell>
        </row>
      </sheetData>
      <sheetData sheetId="7">
        <row r="7">
          <cell r="F7">
            <v>658</v>
          </cell>
        </row>
        <row r="9">
          <cell r="K9">
            <v>3287</v>
          </cell>
        </row>
        <row r="10">
          <cell r="J10">
            <v>1517</v>
          </cell>
          <cell r="K10">
            <v>897</v>
          </cell>
        </row>
      </sheetData>
      <sheetData sheetId="8"/>
      <sheetData sheetId="9">
        <row r="13">
          <cell r="D13">
            <v>312</v>
          </cell>
        </row>
      </sheetData>
      <sheetData sheetId="10">
        <row r="5">
          <cell r="F5">
            <v>8209</v>
          </cell>
        </row>
        <row r="51">
          <cell r="G51">
            <v>418</v>
          </cell>
          <cell r="H51">
            <v>0</v>
          </cell>
        </row>
      </sheetData>
      <sheetData sheetId="11">
        <row r="5">
          <cell r="F5">
            <v>1866</v>
          </cell>
        </row>
        <row r="52">
          <cell r="J52">
            <v>184</v>
          </cell>
          <cell r="L52">
            <v>331</v>
          </cell>
        </row>
      </sheetData>
      <sheetData sheetId="12">
        <row r="23">
          <cell r="D23">
            <v>397</v>
          </cell>
          <cell r="E23">
            <v>145</v>
          </cell>
        </row>
        <row r="24">
          <cell r="D24">
            <v>441</v>
          </cell>
          <cell r="E24">
            <v>179</v>
          </cell>
        </row>
        <row r="25">
          <cell r="D25">
            <v>0</v>
          </cell>
        </row>
        <row r="26">
          <cell r="D26">
            <v>5</v>
          </cell>
        </row>
        <row r="27">
          <cell r="D27">
            <v>0</v>
          </cell>
        </row>
        <row r="28">
          <cell r="D28">
            <v>223</v>
          </cell>
        </row>
        <row r="29">
          <cell r="D29">
            <v>0</v>
          </cell>
        </row>
        <row r="30">
          <cell r="D30">
            <v>204</v>
          </cell>
        </row>
        <row r="31">
          <cell r="D31">
            <v>9</v>
          </cell>
        </row>
      </sheetData>
      <sheetData sheetId="13">
        <row r="5">
          <cell r="G5">
            <v>0</v>
          </cell>
        </row>
        <row r="14">
          <cell r="G14">
            <v>0</v>
          </cell>
          <cell r="H14">
            <v>0</v>
          </cell>
        </row>
        <row r="27">
          <cell r="E27">
            <v>0</v>
          </cell>
        </row>
        <row r="36">
          <cell r="I36">
            <v>20</v>
          </cell>
        </row>
      </sheetData>
      <sheetData sheetId="14">
        <row r="7">
          <cell r="F7">
            <v>11374</v>
          </cell>
        </row>
      </sheetData>
      <sheetData sheetId="15">
        <row r="11">
          <cell r="D11">
            <v>515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7405</v>
          </cell>
        </row>
      </sheetData>
      <sheetData sheetId="3">
        <row r="5">
          <cell r="F5">
            <v>7033</v>
          </cell>
        </row>
        <row r="51">
          <cell r="G51">
            <v>574</v>
          </cell>
          <cell r="H51">
            <v>762</v>
          </cell>
        </row>
      </sheetData>
      <sheetData sheetId="4">
        <row r="5">
          <cell r="F5">
            <v>1983</v>
          </cell>
        </row>
        <row r="52">
          <cell r="J52">
            <v>162</v>
          </cell>
          <cell r="L52">
            <v>516</v>
          </cell>
        </row>
      </sheetData>
      <sheetData sheetId="5">
        <row r="5">
          <cell r="D5">
            <v>43</v>
          </cell>
        </row>
        <row r="17">
          <cell r="E17">
            <v>3</v>
          </cell>
        </row>
        <row r="18">
          <cell r="D18">
            <v>0</v>
          </cell>
          <cell r="E18">
            <v>0</v>
          </cell>
        </row>
        <row r="23">
          <cell r="D23">
            <v>11</v>
          </cell>
          <cell r="E23">
            <v>3</v>
          </cell>
        </row>
        <row r="24">
          <cell r="D24">
            <v>8</v>
          </cell>
          <cell r="E24">
            <v>3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2</v>
          </cell>
        </row>
        <row r="29">
          <cell r="D29">
            <v>0</v>
          </cell>
        </row>
        <row r="30">
          <cell r="D30">
            <v>6</v>
          </cell>
        </row>
        <row r="31">
          <cell r="D31">
            <v>0</v>
          </cell>
        </row>
        <row r="32">
          <cell r="D32">
            <v>75</v>
          </cell>
          <cell r="E32">
            <v>32</v>
          </cell>
        </row>
      </sheetData>
      <sheetData sheetId="6">
        <row r="5">
          <cell r="G5">
            <v>0</v>
          </cell>
        </row>
        <row r="14">
          <cell r="G14">
            <v>2</v>
          </cell>
          <cell r="H14">
            <v>0</v>
          </cell>
          <cell r="I14">
            <v>3</v>
          </cell>
          <cell r="J14">
            <v>1</v>
          </cell>
        </row>
        <row r="25">
          <cell r="I25">
            <v>0</v>
          </cell>
        </row>
        <row r="27">
          <cell r="E27">
            <v>0</v>
          </cell>
          <cell r="I27">
            <v>0</v>
          </cell>
        </row>
        <row r="36">
          <cell r="I36">
            <v>0</v>
          </cell>
        </row>
        <row r="37">
          <cell r="I37">
            <v>0</v>
          </cell>
          <cell r="J37">
            <v>0</v>
          </cell>
        </row>
      </sheetData>
      <sheetData sheetId="7">
        <row r="7">
          <cell r="F7">
            <v>627</v>
          </cell>
        </row>
        <row r="9">
          <cell r="K9">
            <v>2859</v>
          </cell>
        </row>
        <row r="10">
          <cell r="J10">
            <v>1740</v>
          </cell>
          <cell r="K10">
            <v>1153</v>
          </cell>
        </row>
      </sheetData>
      <sheetData sheetId="8"/>
      <sheetData sheetId="9">
        <row r="13">
          <cell r="D13">
            <v>196</v>
          </cell>
        </row>
      </sheetData>
      <sheetData sheetId="10">
        <row r="5">
          <cell r="F5">
            <v>7801</v>
          </cell>
        </row>
        <row r="51">
          <cell r="G51">
            <v>574</v>
          </cell>
          <cell r="H51">
            <v>762</v>
          </cell>
        </row>
      </sheetData>
      <sheetData sheetId="11">
        <row r="5">
          <cell r="F5">
            <v>2337</v>
          </cell>
        </row>
        <row r="52">
          <cell r="J52">
            <v>162</v>
          </cell>
          <cell r="L52">
            <v>516</v>
          </cell>
        </row>
      </sheetData>
      <sheetData sheetId="12">
        <row r="23">
          <cell r="D23">
            <v>114</v>
          </cell>
          <cell r="E23">
            <v>43</v>
          </cell>
        </row>
        <row r="24">
          <cell r="D24">
            <v>120</v>
          </cell>
          <cell r="E24">
            <v>48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48</v>
          </cell>
        </row>
        <row r="29">
          <cell r="D29">
            <v>0</v>
          </cell>
        </row>
        <row r="30">
          <cell r="D30">
            <v>70</v>
          </cell>
        </row>
        <row r="31">
          <cell r="D31">
            <v>2</v>
          </cell>
        </row>
      </sheetData>
      <sheetData sheetId="13">
        <row r="5">
          <cell r="G5">
            <v>0</v>
          </cell>
        </row>
        <row r="14">
          <cell r="G14">
            <v>4</v>
          </cell>
          <cell r="H14">
            <v>1</v>
          </cell>
        </row>
        <row r="27">
          <cell r="E27">
            <v>2</v>
          </cell>
        </row>
        <row r="36">
          <cell r="I36">
            <v>18</v>
          </cell>
        </row>
      </sheetData>
      <sheetData sheetId="14">
        <row r="7">
          <cell r="F7">
            <v>9982</v>
          </cell>
        </row>
      </sheetData>
      <sheetData sheetId="15">
        <row r="11">
          <cell r="D11">
            <v>512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11">
          <cell r="D11">
            <v>393</v>
          </cell>
        </row>
      </sheetData>
      <sheetData sheetId="23">
        <row r="31">
          <cell r="D31">
            <v>1672</v>
          </cell>
        </row>
      </sheetData>
      <sheetData sheetId="24">
        <row r="31">
          <cell r="D31">
            <v>958</v>
          </cell>
        </row>
      </sheetData>
      <sheetData sheetId="2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3363</v>
          </cell>
        </row>
      </sheetData>
      <sheetData sheetId="3">
        <row r="5">
          <cell r="F5">
            <v>3186</v>
          </cell>
        </row>
        <row r="51">
          <cell r="G51">
            <v>229</v>
          </cell>
          <cell r="H51">
            <v>225</v>
          </cell>
        </row>
      </sheetData>
      <sheetData sheetId="4">
        <row r="5">
          <cell r="F5">
            <v>899</v>
          </cell>
        </row>
        <row r="52">
          <cell r="J52">
            <v>61</v>
          </cell>
          <cell r="L52">
            <v>151</v>
          </cell>
        </row>
      </sheetData>
      <sheetData sheetId="5">
        <row r="5">
          <cell r="D5">
            <v>0</v>
          </cell>
        </row>
        <row r="17">
          <cell r="E17">
            <v>2</v>
          </cell>
        </row>
        <row r="18">
          <cell r="D18">
            <v>0</v>
          </cell>
          <cell r="E18">
            <v>0</v>
          </cell>
        </row>
        <row r="23">
          <cell r="D23">
            <v>13</v>
          </cell>
          <cell r="E23">
            <v>3</v>
          </cell>
        </row>
        <row r="24">
          <cell r="D24">
            <v>10</v>
          </cell>
          <cell r="E24">
            <v>3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4</v>
          </cell>
        </row>
        <row r="29">
          <cell r="D29">
            <v>0</v>
          </cell>
        </row>
        <row r="30">
          <cell r="D30">
            <v>5</v>
          </cell>
        </row>
        <row r="31">
          <cell r="D31">
            <v>1</v>
          </cell>
        </row>
        <row r="32">
          <cell r="D32">
            <v>96</v>
          </cell>
          <cell r="E32">
            <v>31</v>
          </cell>
        </row>
      </sheetData>
      <sheetData sheetId="6">
        <row r="5">
          <cell r="G5">
            <v>0</v>
          </cell>
        </row>
        <row r="14">
          <cell r="G14">
            <v>0</v>
          </cell>
          <cell r="H14">
            <v>0</v>
          </cell>
          <cell r="I14">
            <v>3</v>
          </cell>
          <cell r="J14">
            <v>0</v>
          </cell>
        </row>
        <row r="25">
          <cell r="I25">
            <v>0</v>
          </cell>
        </row>
        <row r="27">
          <cell r="E27">
            <v>0</v>
          </cell>
          <cell r="I27">
            <v>0</v>
          </cell>
        </row>
        <row r="36">
          <cell r="I36">
            <v>0</v>
          </cell>
        </row>
        <row r="37">
          <cell r="I37">
            <v>0</v>
          </cell>
          <cell r="J37">
            <v>0</v>
          </cell>
        </row>
      </sheetData>
      <sheetData sheetId="7">
        <row r="7">
          <cell r="F7">
            <v>361</v>
          </cell>
        </row>
        <row r="9">
          <cell r="K9">
            <v>1106</v>
          </cell>
        </row>
        <row r="10">
          <cell r="J10">
            <v>916</v>
          </cell>
          <cell r="K10">
            <v>545</v>
          </cell>
        </row>
      </sheetData>
      <sheetData sheetId="8"/>
      <sheetData sheetId="9">
        <row r="13">
          <cell r="D13">
            <v>117</v>
          </cell>
        </row>
      </sheetData>
      <sheetData sheetId="10">
        <row r="5">
          <cell r="F5">
            <v>3765</v>
          </cell>
        </row>
        <row r="51">
          <cell r="G51">
            <v>229</v>
          </cell>
          <cell r="H51">
            <v>225</v>
          </cell>
        </row>
      </sheetData>
      <sheetData sheetId="11">
        <row r="5">
          <cell r="F5">
            <v>1169</v>
          </cell>
        </row>
        <row r="52">
          <cell r="J52">
            <v>61</v>
          </cell>
          <cell r="L52">
            <v>151</v>
          </cell>
        </row>
      </sheetData>
      <sheetData sheetId="12">
        <row r="23">
          <cell r="D23">
            <v>106</v>
          </cell>
          <cell r="E23">
            <v>32</v>
          </cell>
        </row>
        <row r="24">
          <cell r="D24">
            <v>109</v>
          </cell>
          <cell r="E24">
            <v>45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60</v>
          </cell>
        </row>
        <row r="29">
          <cell r="D29">
            <v>0</v>
          </cell>
        </row>
        <row r="30">
          <cell r="D30">
            <v>26</v>
          </cell>
        </row>
        <row r="31">
          <cell r="D31">
            <v>23</v>
          </cell>
        </row>
      </sheetData>
      <sheetData sheetId="13">
        <row r="5">
          <cell r="G5">
            <v>2</v>
          </cell>
        </row>
        <row r="14">
          <cell r="G14">
            <v>11</v>
          </cell>
          <cell r="H14">
            <v>3</v>
          </cell>
        </row>
        <row r="27">
          <cell r="E27">
            <v>0</v>
          </cell>
        </row>
        <row r="36">
          <cell r="I36">
            <v>0</v>
          </cell>
        </row>
      </sheetData>
      <sheetData sheetId="14">
        <row r="7">
          <cell r="F7">
            <v>4836</v>
          </cell>
        </row>
      </sheetData>
      <sheetData sheetId="15">
        <row r="11">
          <cell r="D11">
            <v>371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11">
          <cell r="D11">
            <v>208</v>
          </cell>
        </row>
      </sheetData>
      <sheetData sheetId="23">
        <row r="31">
          <cell r="D31">
            <v>632</v>
          </cell>
        </row>
      </sheetData>
      <sheetData sheetId="24">
        <row r="31">
          <cell r="D31">
            <v>354</v>
          </cell>
        </row>
      </sheetData>
      <sheetData sheetId="2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B44"/>
  <sheetViews>
    <sheetView workbookViewId="0">
      <selection activeCell="B35" sqref="B35"/>
    </sheetView>
  </sheetViews>
  <sheetFormatPr defaultRowHeight="16.5"/>
  <cols>
    <col min="1" max="1" width="3.625" style="199" customWidth="1"/>
    <col min="2" max="2" width="100.875" style="201" customWidth="1"/>
    <col min="3" max="16384" width="9" style="196"/>
  </cols>
  <sheetData>
    <row r="1" spans="1:2" ht="15.75">
      <c r="A1" s="229" t="s">
        <v>533</v>
      </c>
      <c r="B1" s="229"/>
    </row>
    <row r="2" spans="1:2" s="197" customFormat="1" ht="12.75">
      <c r="A2" s="228" t="s">
        <v>441</v>
      </c>
      <c r="B2" s="228"/>
    </row>
    <row r="3" spans="1:2" s="197" customFormat="1" ht="15" customHeight="1">
      <c r="A3" s="198" t="s">
        <v>12</v>
      </c>
      <c r="B3" s="200" t="s">
        <v>442</v>
      </c>
    </row>
    <row r="4" spans="1:2" s="197" customFormat="1" ht="15" customHeight="1">
      <c r="A4" s="198" t="s">
        <v>17</v>
      </c>
      <c r="B4" s="200" t="s">
        <v>443</v>
      </c>
    </row>
    <row r="5" spans="1:2" s="197" customFormat="1" ht="15" customHeight="1">
      <c r="A5" s="198" t="s">
        <v>19</v>
      </c>
      <c r="B5" s="200" t="s">
        <v>444</v>
      </c>
    </row>
    <row r="6" spans="1:2" s="197" customFormat="1" ht="33">
      <c r="A6" s="198" t="s">
        <v>22</v>
      </c>
      <c r="B6" s="202" t="s">
        <v>509</v>
      </c>
    </row>
    <row r="7" spans="1:2" s="197" customFormat="1" ht="15" customHeight="1">
      <c r="A7" s="198" t="s">
        <v>24</v>
      </c>
      <c r="B7" s="200" t="s">
        <v>510</v>
      </c>
    </row>
    <row r="8" spans="1:2" s="197" customFormat="1" ht="15" customHeight="1">
      <c r="A8" s="198" t="s">
        <v>34</v>
      </c>
      <c r="B8" s="200" t="s">
        <v>511</v>
      </c>
    </row>
    <row r="9" spans="1:2" s="197" customFormat="1" ht="15" customHeight="1">
      <c r="A9" s="198" t="s">
        <v>35</v>
      </c>
      <c r="B9" s="200" t="s">
        <v>512</v>
      </c>
    </row>
    <row r="10" spans="1:2" s="197" customFormat="1" ht="15" customHeight="1">
      <c r="A10" s="198" t="s">
        <v>36</v>
      </c>
      <c r="B10" s="200" t="s">
        <v>534</v>
      </c>
    </row>
    <row r="11" spans="1:2" s="197" customFormat="1" ht="15" customHeight="1">
      <c r="A11" s="198" t="s">
        <v>37</v>
      </c>
      <c r="B11" s="200" t="s">
        <v>535</v>
      </c>
    </row>
    <row r="12" spans="1:2" s="197" customFormat="1" ht="15" customHeight="1">
      <c r="A12" s="198" t="s">
        <v>38</v>
      </c>
      <c r="B12" s="200" t="s">
        <v>513</v>
      </c>
    </row>
    <row r="13" spans="1:2" s="197" customFormat="1" ht="15" customHeight="1">
      <c r="A13" s="198" t="s">
        <v>39</v>
      </c>
      <c r="B13" s="200" t="s">
        <v>514</v>
      </c>
    </row>
    <row r="14" spans="1:2" s="197" customFormat="1" ht="15" customHeight="1">
      <c r="A14" s="198" t="s">
        <v>40</v>
      </c>
      <c r="B14" s="200" t="s">
        <v>536</v>
      </c>
    </row>
    <row r="15" spans="1:2" s="197" customFormat="1" ht="15" customHeight="1">
      <c r="A15" s="198" t="s">
        <v>41</v>
      </c>
      <c r="B15" s="200" t="s">
        <v>537</v>
      </c>
    </row>
    <row r="16" spans="1:2" s="197" customFormat="1" ht="15" customHeight="1">
      <c r="A16" s="198" t="s">
        <v>257</v>
      </c>
      <c r="B16" s="200" t="s">
        <v>515</v>
      </c>
    </row>
    <row r="17" spans="1:2" s="197" customFormat="1" ht="15" customHeight="1">
      <c r="A17" s="198" t="s">
        <v>445</v>
      </c>
      <c r="B17" s="200" t="s">
        <v>516</v>
      </c>
    </row>
    <row r="18" spans="1:2" s="197" customFormat="1" ht="15" customHeight="1">
      <c r="A18" s="198" t="s">
        <v>446</v>
      </c>
      <c r="B18" s="200" t="s">
        <v>538</v>
      </c>
    </row>
    <row r="19" spans="1:2" s="197" customFormat="1" ht="15" customHeight="1">
      <c r="A19" s="198" t="s">
        <v>447</v>
      </c>
      <c r="B19" s="200" t="s">
        <v>539</v>
      </c>
    </row>
    <row r="20" spans="1:2" s="197" customFormat="1" ht="15" customHeight="1">
      <c r="A20" s="198" t="s">
        <v>448</v>
      </c>
      <c r="B20" s="200" t="s">
        <v>517</v>
      </c>
    </row>
    <row r="21" spans="1:2" s="197" customFormat="1" ht="15" customHeight="1">
      <c r="A21" s="198" t="s">
        <v>449</v>
      </c>
      <c r="B21" s="200" t="s">
        <v>518</v>
      </c>
    </row>
    <row r="22" spans="1:2" s="197" customFormat="1" ht="15" customHeight="1">
      <c r="A22" s="198" t="s">
        <v>450</v>
      </c>
      <c r="B22" s="200" t="s">
        <v>540</v>
      </c>
    </row>
    <row r="23" spans="1:2" s="197" customFormat="1" ht="15" customHeight="1">
      <c r="A23" s="198" t="s">
        <v>451</v>
      </c>
      <c r="B23" s="200" t="s">
        <v>541</v>
      </c>
    </row>
    <row r="24" spans="1:2" s="197" customFormat="1" ht="15" customHeight="1">
      <c r="A24" s="198" t="s">
        <v>452</v>
      </c>
      <c r="B24" s="200" t="s">
        <v>519</v>
      </c>
    </row>
    <row r="25" spans="1:2" s="197" customFormat="1" ht="15" customHeight="1">
      <c r="A25" s="198" t="s">
        <v>453</v>
      </c>
      <c r="B25" s="200" t="s">
        <v>520</v>
      </c>
    </row>
    <row r="26" spans="1:2" s="197" customFormat="1" ht="15" customHeight="1">
      <c r="A26" s="198" t="s">
        <v>454</v>
      </c>
      <c r="B26" s="200" t="s">
        <v>542</v>
      </c>
    </row>
    <row r="27" spans="1:2" s="197" customFormat="1" ht="15" customHeight="1">
      <c r="A27" s="198" t="s">
        <v>455</v>
      </c>
      <c r="B27" s="200" t="s">
        <v>543</v>
      </c>
    </row>
    <row r="28" spans="1:2" s="197" customFormat="1" ht="15" customHeight="1">
      <c r="A28" s="198" t="s">
        <v>456</v>
      </c>
      <c r="B28" s="200" t="s">
        <v>521</v>
      </c>
    </row>
    <row r="29" spans="1:2" s="197" customFormat="1" ht="15" customHeight="1">
      <c r="A29" s="198" t="s">
        <v>457</v>
      </c>
      <c r="B29" s="200" t="s">
        <v>522</v>
      </c>
    </row>
    <row r="30" spans="1:2" s="197" customFormat="1" ht="15" customHeight="1">
      <c r="A30" s="198" t="s">
        <v>458</v>
      </c>
      <c r="B30" s="200" t="s">
        <v>544</v>
      </c>
    </row>
    <row r="31" spans="1:2" s="197" customFormat="1" ht="15" customHeight="1">
      <c r="A31" s="198" t="s">
        <v>459</v>
      </c>
      <c r="B31" s="200" t="s">
        <v>545</v>
      </c>
    </row>
    <row r="32" spans="1:2" s="197" customFormat="1" ht="15" customHeight="1">
      <c r="A32" s="198" t="s">
        <v>460</v>
      </c>
      <c r="B32" s="200" t="s">
        <v>523</v>
      </c>
    </row>
    <row r="33" spans="1:2" s="197" customFormat="1" ht="15" customHeight="1">
      <c r="A33" s="198" t="s">
        <v>461</v>
      </c>
      <c r="B33" s="200" t="s">
        <v>524</v>
      </c>
    </row>
    <row r="34" spans="1:2" s="197" customFormat="1" ht="15" customHeight="1">
      <c r="A34" s="198" t="s">
        <v>462</v>
      </c>
      <c r="B34" s="200" t="s">
        <v>546</v>
      </c>
    </row>
    <row r="35" spans="1:2" s="197" customFormat="1" ht="15" customHeight="1">
      <c r="A35" s="198" t="s">
        <v>463</v>
      </c>
      <c r="B35" s="200" t="s">
        <v>547</v>
      </c>
    </row>
    <row r="36" spans="1:2" s="197" customFormat="1" ht="15" customHeight="1">
      <c r="A36" s="198" t="s">
        <v>464</v>
      </c>
      <c r="B36" s="202" t="s">
        <v>508</v>
      </c>
    </row>
    <row r="37" spans="1:2" s="197" customFormat="1" ht="15" customHeight="1">
      <c r="A37" s="198" t="s">
        <v>465</v>
      </c>
      <c r="B37" s="200" t="s">
        <v>525</v>
      </c>
    </row>
    <row r="38" spans="1:2" s="197" customFormat="1" ht="33">
      <c r="A38" s="198" t="s">
        <v>466</v>
      </c>
      <c r="B38" s="200" t="s">
        <v>526</v>
      </c>
    </row>
    <row r="39" spans="1:2" s="197" customFormat="1" ht="15" customHeight="1">
      <c r="A39" s="198" t="s">
        <v>467</v>
      </c>
      <c r="B39" s="200" t="s">
        <v>527</v>
      </c>
    </row>
    <row r="40" spans="1:2" s="197" customFormat="1" ht="15" customHeight="1">
      <c r="A40" s="198" t="s">
        <v>468</v>
      </c>
      <c r="B40" s="200" t="s">
        <v>528</v>
      </c>
    </row>
    <row r="41" spans="1:2" s="197" customFormat="1" ht="33">
      <c r="A41" s="198" t="s">
        <v>469</v>
      </c>
      <c r="B41" s="200" t="s">
        <v>529</v>
      </c>
    </row>
    <row r="42" spans="1:2" s="197" customFormat="1" ht="15" customHeight="1">
      <c r="A42" s="198" t="s">
        <v>470</v>
      </c>
      <c r="B42" s="200" t="s">
        <v>530</v>
      </c>
    </row>
    <row r="43" spans="1:2" s="197" customFormat="1" ht="15" customHeight="1">
      <c r="A43" s="198" t="s">
        <v>471</v>
      </c>
      <c r="B43" s="200" t="s">
        <v>531</v>
      </c>
    </row>
    <row r="44" spans="1:2" ht="33">
      <c r="A44" s="198" t="s">
        <v>506</v>
      </c>
      <c r="B44" s="200" t="s">
        <v>532</v>
      </c>
    </row>
  </sheetData>
  <mergeCells count="2">
    <mergeCell ref="A2:B2"/>
    <mergeCell ref="A1:B1"/>
  </mergeCells>
  <phoneticPr fontId="0" type="noConversion"/>
  <hyperlinks>
    <hyperlink ref="B3" location="'1-STRUKTURA-PODST'!A1" display="Struktura bezrobotnych - podstawowe dane"/>
    <hyperlink ref="B4" location="'2-WBK'!A1" display="Wybrane kategorie bezrobotnych – część 1"/>
    <hyperlink ref="B5" location="'3-WBK -CZ2'!A1" display="Wybrane kategorie bezrobotnych – część 2 "/>
    <hyperlink ref="B6" location="'4-ZW.GRUPOWE'!A1" display="Zgłoszenia zwolnień i zwolnienia grupowe, zwolnienia monitorowane; bezrobotni zwolnieni z przyczyn zakładu pracy w styczniu 2015 r."/>
    <hyperlink ref="B7" location="'5-NIEPEŁNOSPRAWNI'!A1" display="Bezrobotni niepełnosprawni w styczniu 2015 r."/>
    <hyperlink ref="B8" location="'6-BILANS OGÓŁEM'!A1" display="Bilans bezrobotnych w styczniu 2015 r."/>
    <hyperlink ref="B9" location="'7-BILANS OGÓŁEM CZ 2'!A1" display="Podjęcia pracy i aktywizacja bezrobotnych w styczniu 2015 r."/>
    <hyperlink ref="B10" location="'8-BILANS OGÓŁEM NARASTAJĄCO'!A1" display="Bilans bezrobotnych w okresie styczeń 2015 r."/>
    <hyperlink ref="B11" location="'9-BILANS OGÓŁEM NARAST CZ 2'!A1" display="Podjęcia pracy i aktywizacja bezrobotnych w okresie styczeń 2015 r."/>
    <hyperlink ref="B12" location="'10-KOBIETY BILANS RAZEM'!A1" display="Bilans bezrobotnych kobiet w styczniu 2015 roku"/>
    <hyperlink ref="B13" location="'11-KOBIETY BILANS CZ2'!A1" display="Podjęcia pracy i aktywizacja bezrobotnych kobiet w styczniu 2015 r."/>
    <hyperlink ref="B14" location="'12-KOBIETY BILANS NARAST'!A1" display="Bilans bezrobotnych kobiet w okresie styczeń 2015 r."/>
    <hyperlink ref="B15" location="'13-KOBIETY BILANS NARAST CZ 2'!A1" display="Podjęcia pracy i aktywizacja bezrobotnych kobiet w okresie styczeń 2015 r."/>
    <hyperlink ref="B16" location="'14-BILANS WIEŚ'!A1" display="Bilans bezrobotnych zamieszkałych na wsi w styczniu 2015 r."/>
    <hyperlink ref="B17" location="'15-BILANS WIEŚ CZ2'!A1" display="Podjęcia pracy i aktywizacja bezrobotnych zamieszkałych na wsi w styczniu 2015 r."/>
    <hyperlink ref="B18" location="'16-BILANS WIEŚ NARAST'!A1" display="Bilans bezrobotnych zamieszkałych na wsi w okresie styczeń 2015 r."/>
    <hyperlink ref="B19" location="'17-BILANS WIEŚ NARAST CZ2'!A1" display="Podjęcia pracy i aktywizacja bezrobotnych zamieszkałych na wsi w okresie styczeń 2015 r."/>
    <hyperlink ref="B20" location="'18-BILANS DO 30'!A1" display="Bilans bezrobotnych do 30 roku życia w styczniu 2015 r."/>
    <hyperlink ref="B21" location="'19-BILANS DO 30 CZ2'!A1" display="Podjęcia pracy i aktywizacja bezrobotnych do 30 roku życia w styczniu 2015 r."/>
    <hyperlink ref="B22" location="'20-BILANS DO 30 NARAST'!A1" display="Bilans bezrobotnych do 30 roku życia w okresie styczeń 2015 r."/>
    <hyperlink ref="B23" location="'21-BILANS DO 30 CZ2 NARAST'!A1" display="Podjęcia pracy i aktywizacja bezrobotnych do 30 roku życia w okresie styczeń 2015 r."/>
    <hyperlink ref="B24" location="'22-BILANS DO 25'!A1" display="Bilans bezrobotnych do 25 roku życia w styczniu 2015 r."/>
    <hyperlink ref="B25" location="'23-BILANS DO 25 CZ2'!A1" display="Podjęcia pracy i aktywizacja bezrobotnych do 25 roku życia w styczniu 2015 r."/>
    <hyperlink ref="B26" location="'24-BILANS DO 25 NARAST'!A1" display="Bilans bezrobotnych do 25 roku życia w okresie styczeń 2015 r."/>
    <hyperlink ref="B27" location="'25-BILANS DO 25 CZ2 NARAST'!A1" display="Podjęcia pracy i aktywizacja bezrobotnych do 25 roku życia w okresie styczeń 2015 r."/>
    <hyperlink ref="B28" location="'26-BILANS POW 50'!A1" display="Bilans bezrobotnych powyżej 50 roku życia w styczniu 2015 r."/>
    <hyperlink ref="B29" location="'27-BILANS POW 50 CZ2'!A1" display="Podjęcia pracy i aktywizacja bezrobotnych powyżej 50 roku życia w styczniu 2015 r."/>
    <hyperlink ref="B30" location="'28-BILANS POW 50 NARAST'!A1" display="Bilans bezrobotnych powyżej 50 roku życia w okresie styczeń 2015 r."/>
    <hyperlink ref="B31" location="'29-BILANS POW 50 CZ2 NARAST'!A1" display="Podjęcia pracy i aktywizacja bezrobotnych powyżej 50  roku życia w okresie styczeń 2015"/>
    <hyperlink ref="B32" location="'30-BILANS DŁUGOTRWALE'!A1" display="Bilans długotrwale bezrobotnych w styczniu 2015 r."/>
    <hyperlink ref="B33" location="'31-BILANS DŁUGOTRWALE CZ2'!A1" display="Podjęcia pracy i aktywizacja długotrwale bezrobotnych w styczniu 2015 r."/>
    <hyperlink ref="B34" location="'32-BILANS DŁUGOTRWALE NARAST'!A1" display="Bilans długotrwale bezrobotnych w okresie styczeń 2015 r. "/>
    <hyperlink ref="B35" location="'33-BILANS DŁUGOTRW CZ2 NARAST'!A1" display="Podjęcia pracy i aktywizacja długotrwale bezrobotnych w okresie styczeń 2015 r."/>
    <hyperlink ref="B36" location="'34-AKTYWNE FORMY W KOŃCU M-CA'!A1" display="Bezrobotni uczestniczący w aktywnych formach przeciwdziałania bezrobociu w końcu stycznia 2015 r."/>
    <hyperlink ref="B37" location="'35-WOLNE MIEJSCA'!A1" display="Wolne miejsca pracy i miejsca aktywizacji zawodowej w styczniu 2015 r."/>
    <hyperlink ref="B38" location="'36-EFS'!A1" display="Uczestnictwo w działaniach realizowanych w ramach projektów współfinansowanych z EFS w styczniu 2015 r."/>
    <hyperlink ref="B39" location="'37-PROFILE'!A1" display="Bezrobotni, dla których ustalono profil pomocy w styczniu 2015 r."/>
    <hyperlink ref="B40" location="'38-IPD'!A1" display="Osoby objęte indywidualnym planem działania (bezrobotni i poszukujący pracy) w styczniu 2015 r."/>
    <hyperlink ref="B41" location="'39-DODATEK AKTYWIZ I CUDZOZIEMC'!A1" display="Osoby uprawnione do dodatku aktywizacyjnego oraz cudzoziemcy z prawem do zasiłku w styczniu 2015 r."/>
    <hyperlink ref="B42" location="'40-POSZUKUJĄCY PRACY'!A1" display="Poszukujący pracy w styczniu 2015 r."/>
    <hyperlink ref="B43" location="'41-GMINY'!A1" display="Bezrobotni według miast i gmin województwa kujawsko-pomorskiego w styczniu 2015 r."/>
    <hyperlink ref="B44" location="'42-ZATRUDNIENIE 30-'!A1" display="Informacja dotycząca refundowania pracodawcom lub przedsiębiorcom kosztów zatrudnienia bezrobotnych do 30 roku życia w lutym 2016 roku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10"/>
  <dimension ref="A1:AG40"/>
  <sheetViews>
    <sheetView zoomScale="75" zoomScaleNormal="60" workbookViewId="0">
      <selection activeCell="D10" sqref="D10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584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9. PODJĘCIA PRACY I AKTYWIZACJA BEZROBOTNYCH W OKRESIE STYCZEŃ - GRUDZIEŃ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XII 2016</v>
      </c>
      <c r="D4" s="267" t="str">
        <f>'8-BILANS OGÓŁEM NARASTAJĄCO'!D4:D5</f>
        <v>I - XII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68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9" t="s">
        <v>12</v>
      </c>
      <c r="B6" s="38" t="s">
        <v>253</v>
      </c>
      <c r="C6" s="39">
        <v>84830</v>
      </c>
      <c r="D6" s="212">
        <v>90603</v>
      </c>
      <c r="E6" s="112">
        <v>-5773</v>
      </c>
      <c r="F6" s="42">
        <v>7842</v>
      </c>
      <c r="G6" s="40">
        <v>3080</v>
      </c>
      <c r="H6" s="40">
        <v>10922</v>
      </c>
      <c r="I6" s="40">
        <v>4883</v>
      </c>
      <c r="J6" s="40">
        <v>2845</v>
      </c>
      <c r="K6" s="40">
        <v>7728</v>
      </c>
      <c r="L6" s="40">
        <v>5354</v>
      </c>
      <c r="M6" s="40">
        <v>4415</v>
      </c>
      <c r="N6" s="40">
        <v>4631</v>
      </c>
      <c r="O6" s="40">
        <v>4237</v>
      </c>
      <c r="P6" s="40">
        <v>8868</v>
      </c>
      <c r="Q6" s="29" t="s">
        <v>12</v>
      </c>
      <c r="R6" s="38" t="s">
        <v>253</v>
      </c>
      <c r="S6" s="40">
        <v>2835</v>
      </c>
      <c r="T6" s="40">
        <v>2795</v>
      </c>
      <c r="U6" s="40">
        <v>2598</v>
      </c>
      <c r="V6" s="40">
        <v>2080</v>
      </c>
      <c r="W6" s="40">
        <v>8198</v>
      </c>
      <c r="X6" s="40">
        <v>3798</v>
      </c>
      <c r="Y6" s="40">
        <v>2488</v>
      </c>
      <c r="Z6" s="40">
        <v>3747</v>
      </c>
      <c r="AA6" s="40">
        <v>2145</v>
      </c>
      <c r="AB6" s="40">
        <v>2219</v>
      </c>
      <c r="AC6" s="40">
        <v>3017</v>
      </c>
      <c r="AD6" s="40">
        <v>3649</v>
      </c>
      <c r="AE6" s="40">
        <v>2524</v>
      </c>
      <c r="AF6" s="40">
        <v>1779</v>
      </c>
      <c r="AG6" s="40">
        <v>3671</v>
      </c>
    </row>
    <row r="7" spans="1:33" s="6" customFormat="1" ht="30" customHeight="1">
      <c r="A7" s="30" t="s">
        <v>188</v>
      </c>
      <c r="B7" s="18" t="s">
        <v>271</v>
      </c>
      <c r="C7" s="10">
        <v>66054</v>
      </c>
      <c r="D7" s="213">
        <v>73274</v>
      </c>
      <c r="E7" s="27">
        <v>-7220</v>
      </c>
      <c r="F7" s="9">
        <v>6681</v>
      </c>
      <c r="G7" s="8">
        <v>2454</v>
      </c>
      <c r="H7" s="8">
        <v>9135</v>
      </c>
      <c r="I7" s="8">
        <v>3460</v>
      </c>
      <c r="J7" s="8">
        <v>1948</v>
      </c>
      <c r="K7" s="8">
        <v>5408</v>
      </c>
      <c r="L7" s="8">
        <v>4809</v>
      </c>
      <c r="M7" s="8">
        <v>3332</v>
      </c>
      <c r="N7" s="8">
        <v>3610</v>
      </c>
      <c r="O7" s="8">
        <v>2907</v>
      </c>
      <c r="P7" s="8">
        <v>6517</v>
      </c>
      <c r="Q7" s="30" t="s">
        <v>188</v>
      </c>
      <c r="R7" s="18" t="s">
        <v>271</v>
      </c>
      <c r="S7" s="8">
        <v>2414</v>
      </c>
      <c r="T7" s="8">
        <v>2334</v>
      </c>
      <c r="U7" s="8">
        <v>1835</v>
      </c>
      <c r="V7" s="8">
        <v>1620</v>
      </c>
      <c r="W7" s="8">
        <v>6145</v>
      </c>
      <c r="X7" s="8">
        <v>2830</v>
      </c>
      <c r="Y7" s="8">
        <v>1852</v>
      </c>
      <c r="Z7" s="8">
        <v>3063</v>
      </c>
      <c r="AA7" s="8">
        <v>1667</v>
      </c>
      <c r="AB7" s="8">
        <v>1555</v>
      </c>
      <c r="AC7" s="8">
        <v>2181</v>
      </c>
      <c r="AD7" s="8">
        <v>3090</v>
      </c>
      <c r="AE7" s="8">
        <v>1945</v>
      </c>
      <c r="AF7" s="8">
        <v>1328</v>
      </c>
      <c r="AG7" s="8">
        <v>2994</v>
      </c>
    </row>
    <row r="8" spans="1:33" s="157" customFormat="1" ht="30" customHeight="1">
      <c r="A8" s="165"/>
      <c r="B8" s="155" t="s">
        <v>127</v>
      </c>
      <c r="C8" s="10">
        <v>1845</v>
      </c>
      <c r="D8" s="213">
        <v>2377</v>
      </c>
      <c r="E8" s="27">
        <v>-532</v>
      </c>
      <c r="F8" s="9">
        <v>243</v>
      </c>
      <c r="G8" s="8">
        <v>94</v>
      </c>
      <c r="H8" s="8">
        <v>337</v>
      </c>
      <c r="I8" s="8">
        <v>68</v>
      </c>
      <c r="J8" s="8">
        <v>37</v>
      </c>
      <c r="K8" s="8">
        <v>105</v>
      </c>
      <c r="L8" s="8">
        <v>186</v>
      </c>
      <c r="M8" s="8">
        <v>131</v>
      </c>
      <c r="N8" s="8">
        <v>80</v>
      </c>
      <c r="O8" s="8">
        <v>75</v>
      </c>
      <c r="P8" s="8">
        <v>155</v>
      </c>
      <c r="Q8" s="165"/>
      <c r="R8" s="156" t="s">
        <v>127</v>
      </c>
      <c r="S8" s="8">
        <v>82</v>
      </c>
      <c r="T8" s="8">
        <v>54</v>
      </c>
      <c r="U8" s="8">
        <v>33</v>
      </c>
      <c r="V8" s="8">
        <v>45</v>
      </c>
      <c r="W8" s="8">
        <v>180</v>
      </c>
      <c r="X8" s="8">
        <v>61</v>
      </c>
      <c r="Y8" s="8">
        <v>32</v>
      </c>
      <c r="Z8" s="8">
        <v>73</v>
      </c>
      <c r="AA8" s="8">
        <v>74</v>
      </c>
      <c r="AB8" s="8">
        <v>26</v>
      </c>
      <c r="AC8" s="8">
        <v>41</v>
      </c>
      <c r="AD8" s="8">
        <v>68</v>
      </c>
      <c r="AE8" s="8">
        <v>65</v>
      </c>
      <c r="AF8" s="8">
        <v>30</v>
      </c>
      <c r="AG8" s="8">
        <v>67</v>
      </c>
    </row>
    <row r="9" spans="1:33" s="157" customFormat="1" ht="30" customHeight="1">
      <c r="A9" s="165"/>
      <c r="B9" s="155" t="s">
        <v>117</v>
      </c>
      <c r="C9" s="10">
        <v>2326</v>
      </c>
      <c r="D9" s="213">
        <v>2412</v>
      </c>
      <c r="E9" s="27">
        <v>-86</v>
      </c>
      <c r="F9" s="9">
        <v>0</v>
      </c>
      <c r="G9" s="8">
        <v>0</v>
      </c>
      <c r="H9" s="8">
        <v>0</v>
      </c>
      <c r="I9" s="8">
        <v>1023</v>
      </c>
      <c r="J9" s="8">
        <v>424</v>
      </c>
      <c r="K9" s="8">
        <v>1447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">
        <v>117</v>
      </c>
      <c r="S9" s="8">
        <v>0</v>
      </c>
      <c r="T9" s="8">
        <v>541</v>
      </c>
      <c r="U9" s="8">
        <v>0</v>
      </c>
      <c r="V9" s="8">
        <v>325</v>
      </c>
      <c r="W9" s="8">
        <v>0</v>
      </c>
      <c r="X9" s="8">
        <v>0</v>
      </c>
      <c r="Y9" s="8">
        <v>7</v>
      </c>
      <c r="Z9" s="8">
        <v>0</v>
      </c>
      <c r="AA9" s="8">
        <v>0</v>
      </c>
      <c r="AB9" s="8">
        <v>0</v>
      </c>
      <c r="AC9" s="8">
        <v>0</v>
      </c>
      <c r="AD9" s="8">
        <v>6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18776</v>
      </c>
      <c r="D10" s="213">
        <v>17329</v>
      </c>
      <c r="E10" s="27">
        <v>1447</v>
      </c>
      <c r="F10" s="9">
        <v>1161</v>
      </c>
      <c r="G10" s="8">
        <v>626</v>
      </c>
      <c r="H10" s="8">
        <v>1787</v>
      </c>
      <c r="I10" s="8">
        <v>1423</v>
      </c>
      <c r="J10" s="8">
        <v>897</v>
      </c>
      <c r="K10" s="8">
        <v>2320</v>
      </c>
      <c r="L10" s="8">
        <v>545</v>
      </c>
      <c r="M10" s="8">
        <v>1083</v>
      </c>
      <c r="N10" s="8">
        <v>1021</v>
      </c>
      <c r="O10" s="8">
        <v>1330</v>
      </c>
      <c r="P10" s="8">
        <v>2351</v>
      </c>
      <c r="Q10" s="165" t="s">
        <v>189</v>
      </c>
      <c r="R10" s="156" t="s">
        <v>270</v>
      </c>
      <c r="S10" s="8">
        <v>421</v>
      </c>
      <c r="T10" s="8">
        <v>461</v>
      </c>
      <c r="U10" s="8">
        <v>763</v>
      </c>
      <c r="V10" s="8">
        <v>460</v>
      </c>
      <c r="W10" s="8">
        <v>2053</v>
      </c>
      <c r="X10" s="8">
        <v>968</v>
      </c>
      <c r="Y10" s="8">
        <v>636</v>
      </c>
      <c r="Z10" s="8">
        <v>684</v>
      </c>
      <c r="AA10" s="8">
        <v>478</v>
      </c>
      <c r="AB10" s="8">
        <v>664</v>
      </c>
      <c r="AC10" s="8">
        <v>836</v>
      </c>
      <c r="AD10" s="8">
        <v>559</v>
      </c>
      <c r="AE10" s="8">
        <v>579</v>
      </c>
      <c r="AF10" s="8">
        <v>451</v>
      </c>
      <c r="AG10" s="8">
        <v>677</v>
      </c>
    </row>
    <row r="11" spans="1:33" s="6" customFormat="1" ht="30" customHeight="1">
      <c r="A11" s="30"/>
      <c r="B11" s="19" t="s">
        <v>118</v>
      </c>
      <c r="C11" s="10">
        <v>2992</v>
      </c>
      <c r="D11" s="213">
        <v>3593</v>
      </c>
      <c r="E11" s="27">
        <v>-601</v>
      </c>
      <c r="F11" s="9">
        <v>125</v>
      </c>
      <c r="G11" s="8">
        <v>38</v>
      </c>
      <c r="H11" s="8">
        <v>163</v>
      </c>
      <c r="I11" s="8">
        <v>53</v>
      </c>
      <c r="J11" s="8">
        <v>29</v>
      </c>
      <c r="K11" s="8">
        <v>82</v>
      </c>
      <c r="L11" s="8">
        <v>84</v>
      </c>
      <c r="M11" s="8">
        <v>288</v>
      </c>
      <c r="N11" s="8">
        <v>109</v>
      </c>
      <c r="O11" s="8">
        <v>58</v>
      </c>
      <c r="P11" s="8">
        <v>167</v>
      </c>
      <c r="Q11" s="30"/>
      <c r="R11" s="18" t="s">
        <v>118</v>
      </c>
      <c r="S11" s="8">
        <v>0</v>
      </c>
      <c r="T11" s="8">
        <v>33</v>
      </c>
      <c r="U11" s="8">
        <v>293</v>
      </c>
      <c r="V11" s="8">
        <v>130</v>
      </c>
      <c r="W11" s="8">
        <v>537</v>
      </c>
      <c r="X11" s="8">
        <v>208</v>
      </c>
      <c r="Y11" s="8">
        <v>135</v>
      </c>
      <c r="Z11" s="8">
        <v>12</v>
      </c>
      <c r="AA11" s="8">
        <v>21</v>
      </c>
      <c r="AB11" s="8">
        <v>210</v>
      </c>
      <c r="AC11" s="8">
        <v>214</v>
      </c>
      <c r="AD11" s="8">
        <v>51</v>
      </c>
      <c r="AE11" s="8">
        <v>106</v>
      </c>
      <c r="AF11" s="8">
        <v>157</v>
      </c>
      <c r="AG11" s="8">
        <v>101</v>
      </c>
    </row>
    <row r="12" spans="1:33" s="6" customFormat="1" ht="30" customHeight="1">
      <c r="A12" s="30"/>
      <c r="B12" s="19" t="s">
        <v>119</v>
      </c>
      <c r="C12" s="10">
        <v>4934</v>
      </c>
      <c r="D12" s="213">
        <v>5569</v>
      </c>
      <c r="E12" s="27">
        <v>-635</v>
      </c>
      <c r="F12" s="9">
        <v>51</v>
      </c>
      <c r="G12" s="8">
        <v>181</v>
      </c>
      <c r="H12" s="8">
        <v>232</v>
      </c>
      <c r="I12" s="8">
        <v>390</v>
      </c>
      <c r="J12" s="8">
        <v>516</v>
      </c>
      <c r="K12" s="8">
        <v>906</v>
      </c>
      <c r="L12" s="8">
        <v>8</v>
      </c>
      <c r="M12" s="8">
        <v>196</v>
      </c>
      <c r="N12" s="8">
        <v>201</v>
      </c>
      <c r="O12" s="8">
        <v>712</v>
      </c>
      <c r="P12" s="8">
        <v>913</v>
      </c>
      <c r="Q12" s="30"/>
      <c r="R12" s="18" t="s">
        <v>119</v>
      </c>
      <c r="S12" s="8">
        <v>67</v>
      </c>
      <c r="T12" s="8">
        <v>33</v>
      </c>
      <c r="U12" s="8">
        <v>230</v>
      </c>
      <c r="V12" s="8">
        <v>1</v>
      </c>
      <c r="W12" s="8">
        <v>563</v>
      </c>
      <c r="X12" s="8">
        <v>357</v>
      </c>
      <c r="Y12" s="8">
        <v>52</v>
      </c>
      <c r="Z12" s="8">
        <v>187</v>
      </c>
      <c r="AA12" s="8">
        <v>171</v>
      </c>
      <c r="AB12" s="8">
        <v>135</v>
      </c>
      <c r="AC12" s="8">
        <v>406</v>
      </c>
      <c r="AD12" s="8">
        <v>100</v>
      </c>
      <c r="AE12" s="8">
        <v>112</v>
      </c>
      <c r="AF12" s="8">
        <v>32</v>
      </c>
      <c r="AG12" s="8">
        <v>233</v>
      </c>
    </row>
    <row r="13" spans="1:33" s="6" customFormat="1" ht="30" customHeight="1">
      <c r="A13" s="30"/>
      <c r="B13" s="19" t="s">
        <v>120</v>
      </c>
      <c r="C13" s="10">
        <v>2099</v>
      </c>
      <c r="D13" s="213">
        <v>2252</v>
      </c>
      <c r="E13" s="27">
        <v>-153</v>
      </c>
      <c r="F13" s="9">
        <v>242</v>
      </c>
      <c r="G13" s="8">
        <v>109</v>
      </c>
      <c r="H13" s="8">
        <v>351</v>
      </c>
      <c r="I13" s="8">
        <v>150</v>
      </c>
      <c r="J13" s="8">
        <v>63</v>
      </c>
      <c r="K13" s="8">
        <v>213</v>
      </c>
      <c r="L13" s="8">
        <v>101</v>
      </c>
      <c r="M13" s="8">
        <v>143</v>
      </c>
      <c r="N13" s="8">
        <v>186</v>
      </c>
      <c r="O13" s="8">
        <v>128</v>
      </c>
      <c r="P13" s="8">
        <v>314</v>
      </c>
      <c r="Q13" s="30"/>
      <c r="R13" s="18" t="s">
        <v>120</v>
      </c>
      <c r="S13" s="8">
        <v>65</v>
      </c>
      <c r="T13" s="8">
        <v>78</v>
      </c>
      <c r="U13" s="8">
        <v>37</v>
      </c>
      <c r="V13" s="8">
        <v>65</v>
      </c>
      <c r="W13" s="8">
        <v>136</v>
      </c>
      <c r="X13" s="8">
        <v>77</v>
      </c>
      <c r="Y13" s="8">
        <v>72</v>
      </c>
      <c r="Z13" s="8">
        <v>56</v>
      </c>
      <c r="AA13" s="8">
        <v>52</v>
      </c>
      <c r="AB13" s="8">
        <v>59</v>
      </c>
      <c r="AC13" s="8">
        <v>53</v>
      </c>
      <c r="AD13" s="8">
        <v>73</v>
      </c>
      <c r="AE13" s="8">
        <v>61</v>
      </c>
      <c r="AF13" s="8">
        <v>35</v>
      </c>
      <c r="AG13" s="8">
        <v>58</v>
      </c>
    </row>
    <row r="14" spans="1:33" s="6" customFormat="1" ht="30" customHeight="1">
      <c r="A14" s="30"/>
      <c r="B14" s="19" t="s">
        <v>121</v>
      </c>
      <c r="C14" s="10">
        <v>9</v>
      </c>
      <c r="D14" s="213">
        <v>5</v>
      </c>
      <c r="E14" s="27">
        <v>4</v>
      </c>
      <c r="F14" s="9">
        <v>0</v>
      </c>
      <c r="G14" s="8">
        <v>1</v>
      </c>
      <c r="H14" s="8">
        <v>1</v>
      </c>
      <c r="I14" s="8">
        <v>0</v>
      </c>
      <c r="J14" s="8">
        <v>0</v>
      </c>
      <c r="K14" s="8">
        <v>0</v>
      </c>
      <c r="L14" s="8">
        <v>2</v>
      </c>
      <c r="M14" s="8">
        <v>0</v>
      </c>
      <c r="N14" s="8">
        <v>1</v>
      </c>
      <c r="O14" s="8">
        <v>2</v>
      </c>
      <c r="P14" s="8">
        <v>3</v>
      </c>
      <c r="Q14" s="30"/>
      <c r="R14" s="18" t="s">
        <v>121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3343</v>
      </c>
      <c r="D15" s="213">
        <v>4702</v>
      </c>
      <c r="E15" s="27">
        <v>-1359</v>
      </c>
      <c r="F15" s="9">
        <v>288</v>
      </c>
      <c r="G15" s="8">
        <v>101</v>
      </c>
      <c r="H15" s="8">
        <v>389</v>
      </c>
      <c r="I15" s="8">
        <v>577</v>
      </c>
      <c r="J15" s="8">
        <v>175</v>
      </c>
      <c r="K15" s="8">
        <v>752</v>
      </c>
      <c r="L15" s="8">
        <v>92</v>
      </c>
      <c r="M15" s="8">
        <v>148</v>
      </c>
      <c r="N15" s="8">
        <v>219</v>
      </c>
      <c r="O15" s="8">
        <v>155</v>
      </c>
      <c r="P15" s="8">
        <v>374</v>
      </c>
      <c r="Q15" s="30"/>
      <c r="R15" s="18" t="s">
        <v>266</v>
      </c>
      <c r="S15" s="8">
        <v>156</v>
      </c>
      <c r="T15" s="8">
        <v>101</v>
      </c>
      <c r="U15" s="8">
        <v>48</v>
      </c>
      <c r="V15" s="8">
        <v>77</v>
      </c>
      <c r="W15" s="8">
        <v>347</v>
      </c>
      <c r="X15" s="8">
        <v>47</v>
      </c>
      <c r="Y15" s="8">
        <v>92</v>
      </c>
      <c r="Z15" s="8">
        <v>119</v>
      </c>
      <c r="AA15" s="8">
        <v>27</v>
      </c>
      <c r="AB15" s="8">
        <v>98</v>
      </c>
      <c r="AC15" s="8">
        <v>29</v>
      </c>
      <c r="AD15" s="8">
        <v>152</v>
      </c>
      <c r="AE15" s="8">
        <v>128</v>
      </c>
      <c r="AF15" s="8">
        <v>86</v>
      </c>
      <c r="AG15" s="8">
        <v>81</v>
      </c>
    </row>
    <row r="16" spans="1:33" s="6" customFormat="1" ht="37.5" customHeight="1">
      <c r="A16" s="30"/>
      <c r="B16" s="19" t="s">
        <v>267</v>
      </c>
      <c r="C16" s="10">
        <v>508</v>
      </c>
      <c r="D16" s="213">
        <v>410</v>
      </c>
      <c r="E16" s="27">
        <v>98</v>
      </c>
      <c r="F16" s="9">
        <v>3</v>
      </c>
      <c r="G16" s="8">
        <v>0</v>
      </c>
      <c r="H16" s="8">
        <v>3</v>
      </c>
      <c r="I16" s="8">
        <v>0</v>
      </c>
      <c r="J16" s="8">
        <v>0</v>
      </c>
      <c r="K16" s="8">
        <v>0</v>
      </c>
      <c r="L16" s="8">
        <v>19</v>
      </c>
      <c r="M16" s="8">
        <v>9</v>
      </c>
      <c r="N16" s="8">
        <v>61</v>
      </c>
      <c r="O16" s="8">
        <v>77</v>
      </c>
      <c r="P16" s="8">
        <v>138</v>
      </c>
      <c r="Q16" s="30"/>
      <c r="R16" s="18" t="s">
        <v>267</v>
      </c>
      <c r="S16" s="8">
        <v>4</v>
      </c>
      <c r="T16" s="8">
        <v>17</v>
      </c>
      <c r="U16" s="8">
        <v>0</v>
      </c>
      <c r="V16" s="8">
        <v>30</v>
      </c>
      <c r="W16" s="8">
        <v>35</v>
      </c>
      <c r="X16" s="8">
        <v>0</v>
      </c>
      <c r="Y16" s="8">
        <v>82</v>
      </c>
      <c r="Z16" s="8">
        <v>16</v>
      </c>
      <c r="AA16" s="8">
        <v>43</v>
      </c>
      <c r="AB16" s="8">
        <v>16</v>
      </c>
      <c r="AC16" s="8">
        <v>16</v>
      </c>
      <c r="AD16" s="8">
        <v>22</v>
      </c>
      <c r="AE16" s="8">
        <v>9</v>
      </c>
      <c r="AF16" s="8">
        <v>16</v>
      </c>
      <c r="AG16" s="8">
        <v>33</v>
      </c>
    </row>
    <row r="17" spans="1:33" s="6" customFormat="1" ht="30" customHeight="1">
      <c r="A17" s="30"/>
      <c r="B17" s="19" t="s">
        <v>122</v>
      </c>
      <c r="C17" s="10">
        <v>29</v>
      </c>
      <c r="D17" s="213">
        <v>263</v>
      </c>
      <c r="E17" s="27">
        <v>-234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10</v>
      </c>
      <c r="M17" s="8">
        <v>0</v>
      </c>
      <c r="N17" s="8">
        <v>5</v>
      </c>
      <c r="O17" s="8">
        <v>3</v>
      </c>
      <c r="P17" s="8">
        <v>8</v>
      </c>
      <c r="Q17" s="30"/>
      <c r="R17" s="18" t="s">
        <v>122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3</v>
      </c>
      <c r="AD17" s="8">
        <v>0</v>
      </c>
      <c r="AE17" s="8">
        <v>2</v>
      </c>
      <c r="AF17" s="8">
        <v>0</v>
      </c>
      <c r="AG17" s="8">
        <v>3</v>
      </c>
    </row>
    <row r="18" spans="1:33" s="6" customFormat="1" ht="30" customHeight="1">
      <c r="A18" s="30"/>
      <c r="B18" s="19" t="s">
        <v>123</v>
      </c>
      <c r="C18" s="10">
        <v>0</v>
      </c>
      <c r="D18" s="213">
        <v>6</v>
      </c>
      <c r="E18" s="27">
        <v>-6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13">
        <v>1</v>
      </c>
      <c r="E19" s="27">
        <v>-1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7</v>
      </c>
      <c r="D20" s="213">
        <v>0</v>
      </c>
      <c r="E20" s="27">
        <v>7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7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153</v>
      </c>
      <c r="D21" s="213">
        <v>116</v>
      </c>
      <c r="E21" s="27">
        <v>37</v>
      </c>
      <c r="F21" s="9">
        <v>0</v>
      </c>
      <c r="G21" s="8">
        <v>0</v>
      </c>
      <c r="H21" s="8">
        <v>0</v>
      </c>
      <c r="I21" s="8">
        <v>8</v>
      </c>
      <c r="J21" s="8">
        <v>1</v>
      </c>
      <c r="K21" s="8">
        <v>9</v>
      </c>
      <c r="L21" s="8">
        <v>9</v>
      </c>
      <c r="M21" s="8">
        <v>37</v>
      </c>
      <c r="N21" s="8">
        <v>6</v>
      </c>
      <c r="O21" s="8">
        <v>9</v>
      </c>
      <c r="P21" s="8">
        <v>15</v>
      </c>
      <c r="Q21" s="30"/>
      <c r="R21" s="18" t="s">
        <v>269</v>
      </c>
      <c r="S21" s="8">
        <v>1</v>
      </c>
      <c r="T21" s="8">
        <v>9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36</v>
      </c>
      <c r="AA21" s="8">
        <v>0</v>
      </c>
      <c r="AB21" s="8">
        <v>7</v>
      </c>
      <c r="AC21" s="8">
        <v>0</v>
      </c>
      <c r="AD21" s="8">
        <v>9</v>
      </c>
      <c r="AE21" s="8">
        <v>11</v>
      </c>
      <c r="AF21" s="8">
        <v>10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4711</v>
      </c>
      <c r="D22" s="213">
        <v>417</v>
      </c>
      <c r="E22" s="27">
        <v>4294</v>
      </c>
      <c r="F22" s="9">
        <v>452</v>
      </c>
      <c r="G22" s="8">
        <v>197</v>
      </c>
      <c r="H22" s="8">
        <v>649</v>
      </c>
      <c r="I22" s="8">
        <v>245</v>
      </c>
      <c r="J22" s="8">
        <v>113</v>
      </c>
      <c r="K22" s="8">
        <v>358</v>
      </c>
      <c r="L22" s="8">
        <v>222</v>
      </c>
      <c r="M22" s="8">
        <v>255</v>
      </c>
      <c r="N22" s="8">
        <v>234</v>
      </c>
      <c r="O22" s="8">
        <v>188</v>
      </c>
      <c r="P22" s="8">
        <v>422</v>
      </c>
      <c r="Q22" s="31"/>
      <c r="R22" s="18" t="s">
        <v>125</v>
      </c>
      <c r="S22" s="8">
        <v>127</v>
      </c>
      <c r="T22" s="8">
        <v>190</v>
      </c>
      <c r="U22" s="8">
        <v>155</v>
      </c>
      <c r="V22" s="8">
        <v>157</v>
      </c>
      <c r="W22" s="8">
        <v>435</v>
      </c>
      <c r="X22" s="8">
        <v>279</v>
      </c>
      <c r="Y22" s="8">
        <v>202</v>
      </c>
      <c r="Z22" s="8">
        <v>257</v>
      </c>
      <c r="AA22" s="8">
        <v>164</v>
      </c>
      <c r="AB22" s="8">
        <v>139</v>
      </c>
      <c r="AC22" s="8">
        <v>115</v>
      </c>
      <c r="AD22" s="8">
        <v>152</v>
      </c>
      <c r="AE22" s="8">
        <v>150</v>
      </c>
      <c r="AF22" s="8">
        <v>115</v>
      </c>
      <c r="AG22" s="8">
        <v>168</v>
      </c>
    </row>
    <row r="23" spans="1:33" s="15" customFormat="1" ht="30" customHeight="1">
      <c r="A23" s="230" t="s">
        <v>17</v>
      </c>
      <c r="B23" s="38" t="s">
        <v>128</v>
      </c>
      <c r="C23" s="39">
        <v>5312</v>
      </c>
      <c r="D23" s="212">
        <v>7508</v>
      </c>
      <c r="E23" s="112">
        <v>-2196</v>
      </c>
      <c r="F23" s="42">
        <v>389</v>
      </c>
      <c r="G23" s="40">
        <v>121</v>
      </c>
      <c r="H23" s="40">
        <v>510</v>
      </c>
      <c r="I23" s="40">
        <v>883</v>
      </c>
      <c r="J23" s="40">
        <v>459</v>
      </c>
      <c r="K23" s="40">
        <v>1342</v>
      </c>
      <c r="L23" s="40">
        <v>441</v>
      </c>
      <c r="M23" s="40">
        <v>1018</v>
      </c>
      <c r="N23" s="40">
        <v>430</v>
      </c>
      <c r="O23" s="40">
        <v>208</v>
      </c>
      <c r="P23" s="40">
        <v>638</v>
      </c>
      <c r="Q23" s="230" t="s">
        <v>17</v>
      </c>
      <c r="R23" s="38" t="s">
        <v>128</v>
      </c>
      <c r="S23" s="40">
        <v>125</v>
      </c>
      <c r="T23" s="40">
        <v>86</v>
      </c>
      <c r="U23" s="40">
        <v>109</v>
      </c>
      <c r="V23" s="40">
        <v>10</v>
      </c>
      <c r="W23" s="40">
        <v>455</v>
      </c>
      <c r="X23" s="40">
        <v>64</v>
      </c>
      <c r="Y23" s="40">
        <v>37</v>
      </c>
      <c r="Z23" s="40">
        <v>144</v>
      </c>
      <c r="AA23" s="40">
        <v>25</v>
      </c>
      <c r="AB23" s="40">
        <v>24</v>
      </c>
      <c r="AC23" s="40">
        <v>41</v>
      </c>
      <c r="AD23" s="40">
        <v>68</v>
      </c>
      <c r="AE23" s="40">
        <v>67</v>
      </c>
      <c r="AF23" s="40">
        <v>71</v>
      </c>
      <c r="AG23" s="40">
        <v>37</v>
      </c>
    </row>
    <row r="24" spans="1:33" s="6" customFormat="1" ht="30" customHeight="1">
      <c r="A24" s="231"/>
      <c r="B24" s="19" t="s">
        <v>129</v>
      </c>
      <c r="C24" s="10">
        <v>225</v>
      </c>
      <c r="D24" s="213">
        <v>229</v>
      </c>
      <c r="E24" s="27">
        <v>-4</v>
      </c>
      <c r="F24" s="9">
        <v>0</v>
      </c>
      <c r="G24" s="8">
        <v>0</v>
      </c>
      <c r="H24" s="8">
        <v>0</v>
      </c>
      <c r="I24" s="8">
        <v>59</v>
      </c>
      <c r="J24" s="8">
        <v>37</v>
      </c>
      <c r="K24" s="8">
        <v>96</v>
      </c>
      <c r="L24" s="8">
        <v>5</v>
      </c>
      <c r="M24" s="8">
        <v>0</v>
      </c>
      <c r="N24" s="8">
        <v>6</v>
      </c>
      <c r="O24" s="8">
        <v>10</v>
      </c>
      <c r="P24" s="177">
        <v>16</v>
      </c>
      <c r="Q24" s="231"/>
      <c r="R24" s="18" t="s">
        <v>129</v>
      </c>
      <c r="S24" s="8">
        <v>13</v>
      </c>
      <c r="T24" s="8">
        <v>12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2</v>
      </c>
      <c r="AB24" s="8">
        <v>0</v>
      </c>
      <c r="AC24" s="8">
        <v>7</v>
      </c>
      <c r="AD24" s="8">
        <v>9</v>
      </c>
      <c r="AE24" s="8">
        <v>44</v>
      </c>
      <c r="AF24" s="8">
        <v>15</v>
      </c>
      <c r="AG24" s="8">
        <v>6</v>
      </c>
    </row>
    <row r="25" spans="1:33" s="15" customFormat="1" ht="30" customHeight="1">
      <c r="A25" s="230" t="s">
        <v>19</v>
      </c>
      <c r="B25" s="38" t="s">
        <v>130</v>
      </c>
      <c r="C25" s="39">
        <v>11977</v>
      </c>
      <c r="D25" s="212">
        <v>18262</v>
      </c>
      <c r="E25" s="112">
        <v>-6285</v>
      </c>
      <c r="F25" s="42">
        <v>661</v>
      </c>
      <c r="G25" s="40">
        <v>290</v>
      </c>
      <c r="H25" s="40">
        <v>951</v>
      </c>
      <c r="I25" s="40">
        <v>668</v>
      </c>
      <c r="J25" s="40">
        <v>307</v>
      </c>
      <c r="K25" s="40">
        <v>975</v>
      </c>
      <c r="L25" s="40">
        <v>556</v>
      </c>
      <c r="M25" s="40">
        <v>819</v>
      </c>
      <c r="N25" s="40">
        <v>583</v>
      </c>
      <c r="O25" s="40">
        <v>596</v>
      </c>
      <c r="P25" s="40">
        <v>1179</v>
      </c>
      <c r="Q25" s="230" t="s">
        <v>19</v>
      </c>
      <c r="R25" s="38" t="s">
        <v>130</v>
      </c>
      <c r="S25" s="40">
        <v>640</v>
      </c>
      <c r="T25" s="40">
        <v>460</v>
      </c>
      <c r="U25" s="40">
        <v>431</v>
      </c>
      <c r="V25" s="40">
        <v>371</v>
      </c>
      <c r="W25" s="40">
        <v>873</v>
      </c>
      <c r="X25" s="40">
        <v>649</v>
      </c>
      <c r="Y25" s="40">
        <v>388</v>
      </c>
      <c r="Z25" s="40">
        <v>659</v>
      </c>
      <c r="AA25" s="40">
        <v>804</v>
      </c>
      <c r="AB25" s="40">
        <v>322</v>
      </c>
      <c r="AC25" s="40">
        <v>487</v>
      </c>
      <c r="AD25" s="40">
        <v>513</v>
      </c>
      <c r="AE25" s="40">
        <v>312</v>
      </c>
      <c r="AF25" s="40">
        <v>147</v>
      </c>
      <c r="AG25" s="40">
        <v>441</v>
      </c>
    </row>
    <row r="26" spans="1:33" s="6" customFormat="1" ht="30" customHeight="1">
      <c r="A26" s="231"/>
      <c r="B26" s="19" t="s">
        <v>131</v>
      </c>
      <c r="C26" s="10">
        <v>289</v>
      </c>
      <c r="D26" s="213">
        <v>442</v>
      </c>
      <c r="E26" s="27">
        <v>-153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105</v>
      </c>
      <c r="M26" s="8">
        <v>1</v>
      </c>
      <c r="N26" s="8">
        <v>36</v>
      </c>
      <c r="O26" s="8">
        <v>65</v>
      </c>
      <c r="P26" s="8">
        <v>101</v>
      </c>
      <c r="Q26" s="231"/>
      <c r="R26" s="18" t="s">
        <v>131</v>
      </c>
      <c r="S26" s="8">
        <v>1</v>
      </c>
      <c r="T26" s="8">
        <v>10</v>
      </c>
      <c r="U26" s="8">
        <v>0</v>
      </c>
      <c r="V26" s="8">
        <v>12</v>
      </c>
      <c r="W26" s="8">
        <v>28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14</v>
      </c>
      <c r="AE26" s="8">
        <v>15</v>
      </c>
      <c r="AF26" s="8">
        <v>0</v>
      </c>
      <c r="AG26" s="8">
        <v>1</v>
      </c>
    </row>
    <row r="27" spans="1:33" s="15" customFormat="1" ht="30" customHeight="1">
      <c r="A27" s="7" t="s">
        <v>22</v>
      </c>
      <c r="B27" s="38" t="s">
        <v>132</v>
      </c>
      <c r="C27" s="39">
        <v>10</v>
      </c>
      <c r="D27" s="212">
        <v>15</v>
      </c>
      <c r="E27" s="112">
        <v>-5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2</v>
      </c>
      <c r="O27" s="40">
        <v>8</v>
      </c>
      <c r="P27" s="40">
        <v>10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0" t="s">
        <v>24</v>
      </c>
      <c r="B28" s="38" t="s">
        <v>133</v>
      </c>
      <c r="C28" s="39">
        <v>3543</v>
      </c>
      <c r="D28" s="212">
        <v>4152</v>
      </c>
      <c r="E28" s="112">
        <v>-609</v>
      </c>
      <c r="F28" s="42">
        <v>0</v>
      </c>
      <c r="G28" s="40">
        <v>154</v>
      </c>
      <c r="H28" s="40">
        <v>154</v>
      </c>
      <c r="I28" s="40">
        <v>11</v>
      </c>
      <c r="J28" s="40">
        <v>105</v>
      </c>
      <c r="K28" s="40">
        <v>116</v>
      </c>
      <c r="L28" s="40">
        <v>193</v>
      </c>
      <c r="M28" s="40">
        <v>153</v>
      </c>
      <c r="N28" s="40">
        <v>117</v>
      </c>
      <c r="O28" s="40">
        <v>476</v>
      </c>
      <c r="P28" s="40">
        <v>593</v>
      </c>
      <c r="Q28" s="230" t="s">
        <v>24</v>
      </c>
      <c r="R28" s="38" t="s">
        <v>133</v>
      </c>
      <c r="S28" s="40">
        <v>89</v>
      </c>
      <c r="T28" s="40">
        <v>90</v>
      </c>
      <c r="U28" s="40">
        <v>32</v>
      </c>
      <c r="V28" s="40">
        <v>255</v>
      </c>
      <c r="W28" s="40">
        <v>143</v>
      </c>
      <c r="X28" s="40">
        <v>527</v>
      </c>
      <c r="Y28" s="40">
        <v>99</v>
      </c>
      <c r="Z28" s="40">
        <v>192</v>
      </c>
      <c r="AA28" s="40">
        <v>119</v>
      </c>
      <c r="AB28" s="40">
        <v>159</v>
      </c>
      <c r="AC28" s="40">
        <v>143</v>
      </c>
      <c r="AD28" s="40">
        <v>196</v>
      </c>
      <c r="AE28" s="40">
        <v>64</v>
      </c>
      <c r="AF28" s="40">
        <v>151</v>
      </c>
      <c r="AG28" s="40">
        <v>75</v>
      </c>
    </row>
    <row r="29" spans="1:33" s="54" customFormat="1" ht="30" customHeight="1">
      <c r="A29" s="231"/>
      <c r="B29" s="19" t="s">
        <v>440</v>
      </c>
      <c r="C29" s="10">
        <v>404</v>
      </c>
      <c r="D29" s="213">
        <v>370</v>
      </c>
      <c r="E29" s="27">
        <v>34</v>
      </c>
      <c r="F29" s="9">
        <v>0</v>
      </c>
      <c r="G29" s="8">
        <v>0</v>
      </c>
      <c r="H29" s="8">
        <v>0</v>
      </c>
      <c r="I29" s="8">
        <v>10</v>
      </c>
      <c r="J29" s="8">
        <v>59</v>
      </c>
      <c r="K29" s="8">
        <v>69</v>
      </c>
      <c r="L29" s="8">
        <v>46</v>
      </c>
      <c r="M29" s="8">
        <v>51</v>
      </c>
      <c r="N29" s="8">
        <v>20</v>
      </c>
      <c r="O29" s="8">
        <v>9</v>
      </c>
      <c r="P29" s="8">
        <v>29</v>
      </c>
      <c r="Q29" s="231"/>
      <c r="R29" s="53" t="s">
        <v>440</v>
      </c>
      <c r="S29" s="8">
        <v>0</v>
      </c>
      <c r="T29" s="8">
        <v>0</v>
      </c>
      <c r="U29" s="8">
        <v>0</v>
      </c>
      <c r="V29" s="8">
        <v>18</v>
      </c>
      <c r="W29" s="8">
        <v>0</v>
      </c>
      <c r="X29" s="8">
        <v>69</v>
      </c>
      <c r="Y29" s="8">
        <v>40</v>
      </c>
      <c r="Z29" s="8">
        <v>0</v>
      </c>
      <c r="AA29" s="8">
        <v>0</v>
      </c>
      <c r="AB29" s="8">
        <v>0</v>
      </c>
      <c r="AC29" s="8">
        <v>0</v>
      </c>
      <c r="AD29" s="8">
        <v>50</v>
      </c>
      <c r="AE29" s="8">
        <v>32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275</v>
      </c>
      <c r="D30" s="214">
        <v>1616</v>
      </c>
      <c r="E30" s="205">
        <v>-1341</v>
      </c>
      <c r="F30" s="42">
        <v>0</v>
      </c>
      <c r="G30" s="40">
        <v>0</v>
      </c>
      <c r="H30" s="40">
        <v>0</v>
      </c>
      <c r="I30" s="40">
        <v>25</v>
      </c>
      <c r="J30" s="40">
        <v>23</v>
      </c>
      <c r="K30" s="40">
        <v>48</v>
      </c>
      <c r="L30" s="40">
        <v>0</v>
      </c>
      <c r="M30" s="40">
        <v>0</v>
      </c>
      <c r="N30" s="40">
        <v>68</v>
      </c>
      <c r="O30" s="40">
        <v>1</v>
      </c>
      <c r="P30" s="40">
        <v>69</v>
      </c>
      <c r="Q30" s="5" t="s">
        <v>34</v>
      </c>
      <c r="R30" s="43" t="s">
        <v>134</v>
      </c>
      <c r="S30" s="40">
        <v>39</v>
      </c>
      <c r="T30" s="40">
        <v>0</v>
      </c>
      <c r="U30" s="40">
        <v>0</v>
      </c>
      <c r="V30" s="40">
        <v>0</v>
      </c>
      <c r="W30" s="40">
        <v>36</v>
      </c>
      <c r="X30" s="40">
        <v>83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1"/>
      <c r="Q31" s="47"/>
    </row>
    <row r="32" spans="1:33" s="25" customFormat="1" ht="18.75">
      <c r="A32" s="46"/>
      <c r="D32" s="181"/>
      <c r="Q32" s="47"/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  <row r="35" spans="1:17" s="25" customFormat="1" ht="18.75">
      <c r="A35" s="46"/>
      <c r="D35" s="181"/>
      <c r="Q35" s="46"/>
    </row>
    <row r="36" spans="1:17" s="25" customFormat="1" ht="18.75">
      <c r="A36" s="46"/>
      <c r="D36" s="181"/>
      <c r="Q36" s="46"/>
    </row>
    <row r="37" spans="1:17" s="25" customFormat="1" ht="18.75">
      <c r="A37" s="46"/>
      <c r="D37" s="181"/>
      <c r="Q37" s="46"/>
    </row>
    <row r="38" spans="1:17" s="25" customFormat="1" ht="18.75">
      <c r="A38" s="46"/>
      <c r="D38" s="181"/>
      <c r="Q38" s="46"/>
    </row>
    <row r="39" spans="1:17" s="25" customFormat="1" ht="18.75">
      <c r="A39" s="46"/>
      <c r="D39" s="181"/>
      <c r="Q39" s="46"/>
    </row>
    <row r="40" spans="1:17" s="25" customFormat="1" ht="18.75">
      <c r="A40" s="46"/>
      <c r="D40" s="181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1"/>
  <dimension ref="A1:AG36"/>
  <sheetViews>
    <sheetView zoomScale="70" zoomScaleNormal="70" workbookViewId="0">
      <selection activeCell="F18" sqref="F1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567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10. BILANS BEZROBOTNYCH KOBIET W GRUDNIU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7" t="s">
        <v>12</v>
      </c>
      <c r="B6" s="18" t="s">
        <v>81</v>
      </c>
      <c r="C6" s="10">
        <v>55545</v>
      </c>
      <c r="D6" s="8">
        <v>55188</v>
      </c>
      <c r="E6" s="11">
        <v>357</v>
      </c>
      <c r="F6" s="9">
        <v>4474</v>
      </c>
      <c r="G6" s="8">
        <v>1796</v>
      </c>
      <c r="H6" s="8">
        <v>6270</v>
      </c>
      <c r="I6" s="8">
        <v>2553</v>
      </c>
      <c r="J6" s="8">
        <v>1356</v>
      </c>
      <c r="K6" s="8">
        <v>3909</v>
      </c>
      <c r="L6" s="8">
        <v>2954</v>
      </c>
      <c r="M6" s="8">
        <v>2714</v>
      </c>
      <c r="N6" s="8">
        <v>4237</v>
      </c>
      <c r="O6" s="8">
        <v>3953</v>
      </c>
      <c r="P6" s="8">
        <v>8190</v>
      </c>
      <c r="Q6" s="7" t="s">
        <v>12</v>
      </c>
      <c r="R6" s="18" t="s">
        <v>81</v>
      </c>
      <c r="S6" s="8">
        <v>1647</v>
      </c>
      <c r="T6" s="8">
        <v>1922</v>
      </c>
      <c r="U6" s="8">
        <v>1659</v>
      </c>
      <c r="V6" s="8">
        <v>1531</v>
      </c>
      <c r="W6" s="8">
        <v>5796</v>
      </c>
      <c r="X6" s="8">
        <v>2899</v>
      </c>
      <c r="Y6" s="8">
        <v>1513</v>
      </c>
      <c r="Z6" s="8">
        <v>2507</v>
      </c>
      <c r="AA6" s="8">
        <v>1732</v>
      </c>
      <c r="AB6" s="8">
        <v>1474</v>
      </c>
      <c r="AC6" s="8">
        <v>1364</v>
      </c>
      <c r="AD6" s="8">
        <v>2201</v>
      </c>
      <c r="AE6" s="8">
        <v>1536</v>
      </c>
      <c r="AF6" s="8">
        <v>1328</v>
      </c>
      <c r="AG6" s="8">
        <v>2399</v>
      </c>
    </row>
    <row r="7" spans="1:33" s="15" customFormat="1" ht="30" customHeight="1">
      <c r="A7" s="230" t="s">
        <v>17</v>
      </c>
      <c r="B7" s="38" t="s">
        <v>82</v>
      </c>
      <c r="C7" s="39">
        <v>6486</v>
      </c>
      <c r="D7" s="40">
        <v>6053</v>
      </c>
      <c r="E7" s="41">
        <v>433</v>
      </c>
      <c r="F7" s="42">
        <v>473</v>
      </c>
      <c r="G7" s="40">
        <v>269</v>
      </c>
      <c r="H7" s="40">
        <v>742</v>
      </c>
      <c r="I7" s="40">
        <v>361</v>
      </c>
      <c r="J7" s="40">
        <v>260</v>
      </c>
      <c r="K7" s="40">
        <v>621</v>
      </c>
      <c r="L7" s="40">
        <v>380</v>
      </c>
      <c r="M7" s="40">
        <v>390</v>
      </c>
      <c r="N7" s="40">
        <v>380</v>
      </c>
      <c r="O7" s="40">
        <v>404</v>
      </c>
      <c r="P7" s="40">
        <v>784</v>
      </c>
      <c r="Q7" s="230" t="s">
        <v>17</v>
      </c>
      <c r="R7" s="38" t="s">
        <v>82</v>
      </c>
      <c r="S7" s="40">
        <v>219</v>
      </c>
      <c r="T7" s="40">
        <v>205</v>
      </c>
      <c r="U7" s="40">
        <v>195</v>
      </c>
      <c r="V7" s="40">
        <v>120</v>
      </c>
      <c r="W7" s="40">
        <v>679</v>
      </c>
      <c r="X7" s="40">
        <v>389</v>
      </c>
      <c r="Y7" s="40">
        <v>164</v>
      </c>
      <c r="Z7" s="40">
        <v>290</v>
      </c>
      <c r="AA7" s="40">
        <v>126</v>
      </c>
      <c r="AB7" s="40">
        <v>164</v>
      </c>
      <c r="AC7" s="40">
        <v>212</v>
      </c>
      <c r="AD7" s="40">
        <v>249</v>
      </c>
      <c r="AE7" s="40">
        <v>114</v>
      </c>
      <c r="AF7" s="40">
        <v>126</v>
      </c>
      <c r="AG7" s="40">
        <v>317</v>
      </c>
    </row>
    <row r="8" spans="1:33" s="6" customFormat="1" ht="30" customHeight="1">
      <c r="A8" s="233"/>
      <c r="B8" s="18" t="s">
        <v>83</v>
      </c>
      <c r="C8" s="10">
        <v>475</v>
      </c>
      <c r="D8" s="8">
        <v>725</v>
      </c>
      <c r="E8" s="27">
        <v>-250</v>
      </c>
      <c r="F8" s="9">
        <v>82</v>
      </c>
      <c r="G8" s="8">
        <v>32</v>
      </c>
      <c r="H8" s="8">
        <v>114</v>
      </c>
      <c r="I8" s="8">
        <v>24</v>
      </c>
      <c r="J8" s="8">
        <v>5</v>
      </c>
      <c r="K8" s="8">
        <v>29</v>
      </c>
      <c r="L8" s="8">
        <v>54</v>
      </c>
      <c r="M8" s="8">
        <v>39</v>
      </c>
      <c r="N8" s="8">
        <v>19</v>
      </c>
      <c r="O8" s="8">
        <v>22</v>
      </c>
      <c r="P8" s="8">
        <v>41</v>
      </c>
      <c r="Q8" s="233"/>
      <c r="R8" s="18" t="s">
        <v>83</v>
      </c>
      <c r="S8" s="8">
        <v>10</v>
      </c>
      <c r="T8" s="8">
        <v>15</v>
      </c>
      <c r="U8" s="8">
        <v>9</v>
      </c>
      <c r="V8" s="8">
        <v>6</v>
      </c>
      <c r="W8" s="8">
        <v>38</v>
      </c>
      <c r="X8" s="8">
        <v>9</v>
      </c>
      <c r="Y8" s="8">
        <v>10</v>
      </c>
      <c r="Z8" s="8">
        <v>20</v>
      </c>
      <c r="AA8" s="8">
        <v>8</v>
      </c>
      <c r="AB8" s="8">
        <v>2</v>
      </c>
      <c r="AC8" s="8">
        <v>15</v>
      </c>
      <c r="AD8" s="8">
        <v>18</v>
      </c>
      <c r="AE8" s="8">
        <v>13</v>
      </c>
      <c r="AF8" s="8">
        <v>9</v>
      </c>
      <c r="AG8" s="8">
        <v>16</v>
      </c>
    </row>
    <row r="9" spans="1:33" s="157" customFormat="1" ht="30" customHeight="1">
      <c r="A9" s="233"/>
      <c r="B9" s="156" t="s">
        <v>84</v>
      </c>
      <c r="C9" s="10">
        <v>6011</v>
      </c>
      <c r="D9" s="8">
        <v>5328</v>
      </c>
      <c r="E9" s="27">
        <v>683</v>
      </c>
      <c r="F9" s="9">
        <v>391</v>
      </c>
      <c r="G9" s="8">
        <v>237</v>
      </c>
      <c r="H9" s="8">
        <v>628</v>
      </c>
      <c r="I9" s="8">
        <v>337</v>
      </c>
      <c r="J9" s="8">
        <v>255</v>
      </c>
      <c r="K9" s="8">
        <v>592</v>
      </c>
      <c r="L9" s="8">
        <v>326</v>
      </c>
      <c r="M9" s="8">
        <v>351</v>
      </c>
      <c r="N9" s="8">
        <v>361</v>
      </c>
      <c r="O9" s="8">
        <v>382</v>
      </c>
      <c r="P9" s="8">
        <v>743</v>
      </c>
      <c r="Q9" s="233"/>
      <c r="R9" s="156" t="s">
        <v>84</v>
      </c>
      <c r="S9" s="8">
        <v>209</v>
      </c>
      <c r="T9" s="8">
        <v>190</v>
      </c>
      <c r="U9" s="8">
        <v>186</v>
      </c>
      <c r="V9" s="8">
        <v>114</v>
      </c>
      <c r="W9" s="8">
        <v>641</v>
      </c>
      <c r="X9" s="8">
        <v>380</v>
      </c>
      <c r="Y9" s="8">
        <v>154</v>
      </c>
      <c r="Z9" s="8">
        <v>270</v>
      </c>
      <c r="AA9" s="8">
        <v>118</v>
      </c>
      <c r="AB9" s="8">
        <v>162</v>
      </c>
      <c r="AC9" s="8">
        <v>197</v>
      </c>
      <c r="AD9" s="8">
        <v>231</v>
      </c>
      <c r="AE9" s="8">
        <v>101</v>
      </c>
      <c r="AF9" s="8">
        <v>117</v>
      </c>
      <c r="AG9" s="8">
        <v>301</v>
      </c>
    </row>
    <row r="10" spans="1:33" s="157" customFormat="1" ht="30" customHeight="1">
      <c r="A10" s="233"/>
      <c r="B10" s="156" t="s">
        <v>85</v>
      </c>
      <c r="C10" s="158">
        <v>5</v>
      </c>
      <c r="D10" s="8">
        <v>9</v>
      </c>
      <c r="E10" s="27">
        <v>-4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1</v>
      </c>
      <c r="O10" s="8">
        <v>0</v>
      </c>
      <c r="P10" s="8">
        <v>1</v>
      </c>
      <c r="Q10" s="233"/>
      <c r="R10" s="156" t="s">
        <v>85</v>
      </c>
      <c r="S10" s="8">
        <v>0</v>
      </c>
      <c r="T10" s="8">
        <v>0</v>
      </c>
      <c r="U10" s="8">
        <v>1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2</v>
      </c>
      <c r="AG10" s="8">
        <v>0</v>
      </c>
    </row>
    <row r="11" spans="1:33" s="6" customFormat="1" ht="30" customHeight="1">
      <c r="A11" s="233"/>
      <c r="B11" s="18" t="s">
        <v>86</v>
      </c>
      <c r="C11" s="10">
        <v>230</v>
      </c>
      <c r="D11" s="8">
        <v>63</v>
      </c>
      <c r="E11" s="11">
        <v>167</v>
      </c>
      <c r="F11" s="9">
        <v>2</v>
      </c>
      <c r="G11" s="8">
        <v>1</v>
      </c>
      <c r="H11" s="8">
        <v>3</v>
      </c>
      <c r="I11" s="8">
        <v>53</v>
      </c>
      <c r="J11" s="8">
        <v>101</v>
      </c>
      <c r="K11" s="8">
        <v>154</v>
      </c>
      <c r="L11" s="8">
        <v>2</v>
      </c>
      <c r="M11" s="8">
        <v>2</v>
      </c>
      <c r="N11" s="8">
        <v>5</v>
      </c>
      <c r="O11" s="8">
        <v>18</v>
      </c>
      <c r="P11" s="8">
        <v>23</v>
      </c>
      <c r="Q11" s="233"/>
      <c r="R11" s="18" t="s">
        <v>86</v>
      </c>
      <c r="S11" s="8">
        <v>0</v>
      </c>
      <c r="T11" s="8">
        <v>0</v>
      </c>
      <c r="U11" s="8">
        <v>2</v>
      </c>
      <c r="V11" s="8">
        <v>0</v>
      </c>
      <c r="W11" s="8">
        <v>15</v>
      </c>
      <c r="X11" s="8">
        <v>18</v>
      </c>
      <c r="Y11" s="8">
        <v>0</v>
      </c>
      <c r="Z11" s="8">
        <v>0</v>
      </c>
      <c r="AA11" s="8">
        <v>0</v>
      </c>
      <c r="AB11" s="8">
        <v>1</v>
      </c>
      <c r="AC11" s="8">
        <v>6</v>
      </c>
      <c r="AD11" s="8">
        <v>0</v>
      </c>
      <c r="AE11" s="8">
        <v>0</v>
      </c>
      <c r="AF11" s="8">
        <v>0</v>
      </c>
      <c r="AG11" s="8">
        <v>4</v>
      </c>
    </row>
    <row r="12" spans="1:33" s="6" customFormat="1" ht="30" customHeight="1">
      <c r="A12" s="233"/>
      <c r="B12" s="18" t="s">
        <v>87</v>
      </c>
      <c r="C12" s="10">
        <v>1686</v>
      </c>
      <c r="D12" s="8">
        <v>827</v>
      </c>
      <c r="E12" s="11">
        <v>859</v>
      </c>
      <c r="F12" s="9">
        <v>93</v>
      </c>
      <c r="G12" s="8">
        <v>57</v>
      </c>
      <c r="H12" s="8">
        <v>150</v>
      </c>
      <c r="I12" s="8">
        <v>61</v>
      </c>
      <c r="J12" s="8">
        <v>24</v>
      </c>
      <c r="K12" s="8">
        <v>85</v>
      </c>
      <c r="L12" s="8">
        <v>29</v>
      </c>
      <c r="M12" s="8">
        <v>50</v>
      </c>
      <c r="N12" s="8">
        <v>144</v>
      </c>
      <c r="O12" s="8">
        <v>180</v>
      </c>
      <c r="P12" s="8">
        <v>324</v>
      </c>
      <c r="Q12" s="233"/>
      <c r="R12" s="18" t="s">
        <v>87</v>
      </c>
      <c r="S12" s="8">
        <v>112</v>
      </c>
      <c r="T12" s="8">
        <v>94</v>
      </c>
      <c r="U12" s="8">
        <v>50</v>
      </c>
      <c r="V12" s="8">
        <v>24</v>
      </c>
      <c r="W12" s="8">
        <v>217</v>
      </c>
      <c r="X12" s="8">
        <v>88</v>
      </c>
      <c r="Y12" s="8">
        <v>63</v>
      </c>
      <c r="Z12" s="8">
        <v>56</v>
      </c>
      <c r="AA12" s="8">
        <v>43</v>
      </c>
      <c r="AB12" s="8">
        <v>28</v>
      </c>
      <c r="AC12" s="8">
        <v>47</v>
      </c>
      <c r="AD12" s="8">
        <v>99</v>
      </c>
      <c r="AE12" s="8">
        <v>7</v>
      </c>
      <c r="AF12" s="8">
        <v>7</v>
      </c>
      <c r="AG12" s="8">
        <v>113</v>
      </c>
    </row>
    <row r="13" spans="1:33" s="6" customFormat="1" ht="30" customHeight="1">
      <c r="A13" s="233"/>
      <c r="B13" s="18" t="s">
        <v>88</v>
      </c>
      <c r="C13" s="10">
        <v>0</v>
      </c>
      <c r="D13" s="8">
        <v>2</v>
      </c>
      <c r="E13" s="11">
        <v>-2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3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89</v>
      </c>
      <c r="C14" s="10">
        <v>264</v>
      </c>
      <c r="D14" s="8">
        <v>370</v>
      </c>
      <c r="E14" s="11">
        <v>-106</v>
      </c>
      <c r="F14" s="9">
        <v>1</v>
      </c>
      <c r="G14" s="8">
        <v>0</v>
      </c>
      <c r="H14" s="8">
        <v>1</v>
      </c>
      <c r="I14" s="8">
        <v>47</v>
      </c>
      <c r="J14" s="8">
        <v>13</v>
      </c>
      <c r="K14" s="8">
        <v>60</v>
      </c>
      <c r="L14" s="8">
        <v>27</v>
      </c>
      <c r="M14" s="8">
        <v>82</v>
      </c>
      <c r="N14" s="8">
        <v>30</v>
      </c>
      <c r="O14" s="8">
        <v>3</v>
      </c>
      <c r="P14" s="8">
        <v>33</v>
      </c>
      <c r="Q14" s="233"/>
      <c r="R14" s="18" t="s">
        <v>89</v>
      </c>
      <c r="S14" s="8">
        <v>0</v>
      </c>
      <c r="T14" s="8">
        <v>2</v>
      </c>
      <c r="U14" s="8">
        <v>0</v>
      </c>
      <c r="V14" s="8">
        <v>0</v>
      </c>
      <c r="W14" s="8">
        <v>46</v>
      </c>
      <c r="X14" s="8">
        <v>0</v>
      </c>
      <c r="Y14" s="8">
        <v>3</v>
      </c>
      <c r="Z14" s="8">
        <v>4</v>
      </c>
      <c r="AA14" s="8">
        <v>0</v>
      </c>
      <c r="AB14" s="8">
        <v>0</v>
      </c>
      <c r="AC14" s="8">
        <v>0</v>
      </c>
      <c r="AD14" s="8">
        <v>6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31"/>
      <c r="B15" s="18" t="s">
        <v>90</v>
      </c>
      <c r="C15" s="10">
        <v>626</v>
      </c>
      <c r="D15" s="8">
        <v>292</v>
      </c>
      <c r="E15" s="11">
        <v>334</v>
      </c>
      <c r="F15" s="9">
        <v>2</v>
      </c>
      <c r="G15" s="8">
        <v>51</v>
      </c>
      <c r="H15" s="8">
        <v>53</v>
      </c>
      <c r="I15" s="8">
        <v>0</v>
      </c>
      <c r="J15" s="8">
        <v>12</v>
      </c>
      <c r="K15" s="8">
        <v>12</v>
      </c>
      <c r="L15" s="8">
        <v>60</v>
      </c>
      <c r="M15" s="8">
        <v>32</v>
      </c>
      <c r="N15" s="8">
        <v>15</v>
      </c>
      <c r="O15" s="8">
        <v>47</v>
      </c>
      <c r="P15" s="8">
        <v>62</v>
      </c>
      <c r="Q15" s="231"/>
      <c r="R15" s="18" t="s">
        <v>90</v>
      </c>
      <c r="S15" s="8">
        <v>8</v>
      </c>
      <c r="T15" s="8">
        <v>0</v>
      </c>
      <c r="U15" s="8">
        <v>4</v>
      </c>
      <c r="V15" s="8">
        <v>21</v>
      </c>
      <c r="W15" s="8">
        <v>0</v>
      </c>
      <c r="X15" s="8">
        <v>151</v>
      </c>
      <c r="Y15" s="8">
        <v>8</v>
      </c>
      <c r="Z15" s="8">
        <v>42</v>
      </c>
      <c r="AA15" s="8">
        <v>8</v>
      </c>
      <c r="AB15" s="8">
        <v>41</v>
      </c>
      <c r="AC15" s="8">
        <v>38</v>
      </c>
      <c r="AD15" s="8">
        <v>10</v>
      </c>
      <c r="AE15" s="8">
        <v>0</v>
      </c>
      <c r="AF15" s="8">
        <v>40</v>
      </c>
      <c r="AG15" s="8">
        <v>36</v>
      </c>
    </row>
    <row r="16" spans="1:33" s="15" customFormat="1" ht="30" customHeight="1">
      <c r="A16" s="4" t="s">
        <v>19</v>
      </c>
      <c r="B16" s="38" t="s">
        <v>91</v>
      </c>
      <c r="C16" s="39">
        <v>5347</v>
      </c>
      <c r="D16" s="40">
        <v>5696</v>
      </c>
      <c r="E16" s="41">
        <v>-349</v>
      </c>
      <c r="F16" s="42">
        <v>565</v>
      </c>
      <c r="G16" s="40">
        <v>254</v>
      </c>
      <c r="H16" s="40">
        <v>819</v>
      </c>
      <c r="I16" s="40">
        <v>340</v>
      </c>
      <c r="J16" s="40">
        <v>189</v>
      </c>
      <c r="K16" s="40">
        <v>529</v>
      </c>
      <c r="L16" s="40">
        <v>282</v>
      </c>
      <c r="M16" s="40">
        <v>264</v>
      </c>
      <c r="N16" s="40">
        <v>354</v>
      </c>
      <c r="O16" s="40">
        <v>312</v>
      </c>
      <c r="P16" s="40">
        <v>666</v>
      </c>
      <c r="Q16" s="4" t="s">
        <v>19</v>
      </c>
      <c r="R16" s="38" t="s">
        <v>91</v>
      </c>
      <c r="S16" s="40">
        <v>158</v>
      </c>
      <c r="T16" s="40">
        <v>221</v>
      </c>
      <c r="U16" s="40">
        <v>153</v>
      </c>
      <c r="V16" s="40">
        <v>122</v>
      </c>
      <c r="W16" s="40">
        <v>550</v>
      </c>
      <c r="X16" s="40">
        <v>188</v>
      </c>
      <c r="Y16" s="40">
        <v>142</v>
      </c>
      <c r="Z16" s="40">
        <v>254</v>
      </c>
      <c r="AA16" s="40">
        <v>66</v>
      </c>
      <c r="AB16" s="40">
        <v>84</v>
      </c>
      <c r="AC16" s="40">
        <v>131</v>
      </c>
      <c r="AD16" s="40">
        <v>276</v>
      </c>
      <c r="AE16" s="40">
        <v>86</v>
      </c>
      <c r="AF16" s="40">
        <v>94</v>
      </c>
      <c r="AG16" s="40">
        <v>262</v>
      </c>
    </row>
    <row r="17" spans="1:33" s="6" customFormat="1" ht="30" customHeight="1">
      <c r="A17" s="4" t="s">
        <v>103</v>
      </c>
      <c r="B17" s="18" t="s">
        <v>101</v>
      </c>
      <c r="C17" s="10">
        <v>3511</v>
      </c>
      <c r="D17" s="8">
        <v>3350</v>
      </c>
      <c r="E17" s="11">
        <v>161</v>
      </c>
      <c r="F17" s="9">
        <v>349</v>
      </c>
      <c r="G17" s="8">
        <v>184</v>
      </c>
      <c r="H17" s="8">
        <v>533</v>
      </c>
      <c r="I17" s="8">
        <v>197</v>
      </c>
      <c r="J17" s="8">
        <v>155</v>
      </c>
      <c r="K17" s="8">
        <v>352</v>
      </c>
      <c r="L17" s="8">
        <v>163</v>
      </c>
      <c r="M17" s="8">
        <v>147</v>
      </c>
      <c r="N17" s="8">
        <v>236</v>
      </c>
      <c r="O17" s="8">
        <v>216</v>
      </c>
      <c r="P17" s="8">
        <v>452</v>
      </c>
      <c r="Q17" s="4" t="s">
        <v>103</v>
      </c>
      <c r="R17" s="18" t="s">
        <v>101</v>
      </c>
      <c r="S17" s="8">
        <v>106</v>
      </c>
      <c r="T17" s="8">
        <v>145</v>
      </c>
      <c r="U17" s="8">
        <v>104</v>
      </c>
      <c r="V17" s="8">
        <v>76</v>
      </c>
      <c r="W17" s="8">
        <v>410</v>
      </c>
      <c r="X17" s="8">
        <v>115</v>
      </c>
      <c r="Y17" s="8">
        <v>101</v>
      </c>
      <c r="Z17" s="8">
        <v>136</v>
      </c>
      <c r="AA17" s="8">
        <v>41</v>
      </c>
      <c r="AB17" s="8">
        <v>54</v>
      </c>
      <c r="AC17" s="8">
        <v>93</v>
      </c>
      <c r="AD17" s="8">
        <v>180</v>
      </c>
      <c r="AE17" s="8">
        <v>52</v>
      </c>
      <c r="AF17" s="8">
        <v>64</v>
      </c>
      <c r="AG17" s="8">
        <v>187</v>
      </c>
    </row>
    <row r="18" spans="1:33" s="6" customFormat="1" ht="30" customHeight="1">
      <c r="A18" s="4"/>
      <c r="B18" s="18" t="s">
        <v>114</v>
      </c>
      <c r="C18" s="10">
        <v>2975</v>
      </c>
      <c r="D18" s="8">
        <v>2674</v>
      </c>
      <c r="E18" s="11">
        <v>301</v>
      </c>
      <c r="F18" s="9">
        <v>299</v>
      </c>
      <c r="G18" s="8">
        <v>161</v>
      </c>
      <c r="H18" s="8">
        <v>460</v>
      </c>
      <c r="I18" s="8">
        <v>127</v>
      </c>
      <c r="J18" s="8">
        <v>130</v>
      </c>
      <c r="K18" s="8">
        <v>257</v>
      </c>
      <c r="L18" s="8">
        <v>147</v>
      </c>
      <c r="M18" s="8">
        <v>120</v>
      </c>
      <c r="N18" s="8">
        <v>217</v>
      </c>
      <c r="O18" s="8">
        <v>202</v>
      </c>
      <c r="P18" s="8">
        <v>419</v>
      </c>
      <c r="Q18" s="4"/>
      <c r="R18" s="18" t="s">
        <v>114</v>
      </c>
      <c r="S18" s="8">
        <v>92</v>
      </c>
      <c r="T18" s="8">
        <v>127</v>
      </c>
      <c r="U18" s="8">
        <v>71</v>
      </c>
      <c r="V18" s="8">
        <v>52</v>
      </c>
      <c r="W18" s="8">
        <v>348</v>
      </c>
      <c r="X18" s="8">
        <v>93</v>
      </c>
      <c r="Y18" s="8">
        <v>81</v>
      </c>
      <c r="Z18" s="8">
        <v>115</v>
      </c>
      <c r="AA18" s="8">
        <v>25</v>
      </c>
      <c r="AB18" s="8">
        <v>49</v>
      </c>
      <c r="AC18" s="8">
        <v>75</v>
      </c>
      <c r="AD18" s="8">
        <v>168</v>
      </c>
      <c r="AE18" s="8">
        <v>45</v>
      </c>
      <c r="AF18" s="8">
        <v>53</v>
      </c>
      <c r="AG18" s="8">
        <v>178</v>
      </c>
    </row>
    <row r="19" spans="1:33" s="6" customFormat="1" ht="30" customHeight="1">
      <c r="A19" s="4"/>
      <c r="B19" s="18" t="s">
        <v>115</v>
      </c>
      <c r="C19" s="10">
        <v>536</v>
      </c>
      <c r="D19" s="8">
        <v>676</v>
      </c>
      <c r="E19" s="11">
        <v>-140</v>
      </c>
      <c r="F19" s="9">
        <v>50</v>
      </c>
      <c r="G19" s="8">
        <v>23</v>
      </c>
      <c r="H19" s="8">
        <v>73</v>
      </c>
      <c r="I19" s="8">
        <v>70</v>
      </c>
      <c r="J19" s="8">
        <v>25</v>
      </c>
      <c r="K19" s="8">
        <v>95</v>
      </c>
      <c r="L19" s="8">
        <v>16</v>
      </c>
      <c r="M19" s="8">
        <v>27</v>
      </c>
      <c r="N19" s="8">
        <v>19</v>
      </c>
      <c r="O19" s="8">
        <v>14</v>
      </c>
      <c r="P19" s="8">
        <v>33</v>
      </c>
      <c r="Q19" s="4"/>
      <c r="R19" s="18" t="s">
        <v>115</v>
      </c>
      <c r="S19" s="8">
        <v>14</v>
      </c>
      <c r="T19" s="8">
        <v>18</v>
      </c>
      <c r="U19" s="8">
        <v>33</v>
      </c>
      <c r="V19" s="8">
        <v>24</v>
      </c>
      <c r="W19" s="8">
        <v>62</v>
      </c>
      <c r="X19" s="8">
        <v>22</v>
      </c>
      <c r="Y19" s="8">
        <v>20</v>
      </c>
      <c r="Z19" s="8">
        <v>21</v>
      </c>
      <c r="AA19" s="8">
        <v>16</v>
      </c>
      <c r="AB19" s="8">
        <v>5</v>
      </c>
      <c r="AC19" s="8">
        <v>18</v>
      </c>
      <c r="AD19" s="8">
        <v>12</v>
      </c>
      <c r="AE19" s="8">
        <v>7</v>
      </c>
      <c r="AF19" s="8">
        <v>11</v>
      </c>
      <c r="AG19" s="8">
        <v>9</v>
      </c>
    </row>
    <row r="20" spans="1:33" s="180" customFormat="1" ht="30" customHeight="1">
      <c r="A20" s="174" t="s">
        <v>104</v>
      </c>
      <c r="B20" s="175" t="s">
        <v>102</v>
      </c>
      <c r="C20" s="176">
        <v>227</v>
      </c>
      <c r="D20" s="177">
        <v>528</v>
      </c>
      <c r="E20" s="178">
        <v>-301</v>
      </c>
      <c r="F20" s="179">
        <v>1</v>
      </c>
      <c r="G20" s="177">
        <v>2</v>
      </c>
      <c r="H20" s="177">
        <v>3</v>
      </c>
      <c r="I20" s="177">
        <v>63</v>
      </c>
      <c r="J20" s="177">
        <v>10</v>
      </c>
      <c r="K20" s="177">
        <v>73</v>
      </c>
      <c r="L20" s="177">
        <v>7</v>
      </c>
      <c r="M20" s="177">
        <v>36</v>
      </c>
      <c r="N20" s="177">
        <v>5</v>
      </c>
      <c r="O20" s="177">
        <v>9</v>
      </c>
      <c r="P20" s="177">
        <v>14</v>
      </c>
      <c r="Q20" s="174" t="s">
        <v>104</v>
      </c>
      <c r="R20" s="175" t="s">
        <v>102</v>
      </c>
      <c r="S20" s="177">
        <v>1</v>
      </c>
      <c r="T20" s="177">
        <v>1</v>
      </c>
      <c r="U20" s="177">
        <v>19</v>
      </c>
      <c r="V20" s="177">
        <v>6</v>
      </c>
      <c r="W20" s="177">
        <v>17</v>
      </c>
      <c r="X20" s="177">
        <v>3</v>
      </c>
      <c r="Y20" s="177">
        <v>12</v>
      </c>
      <c r="Z20" s="177">
        <v>17</v>
      </c>
      <c r="AA20" s="177">
        <v>1</v>
      </c>
      <c r="AB20" s="177">
        <v>0</v>
      </c>
      <c r="AC20" s="177">
        <v>7</v>
      </c>
      <c r="AD20" s="177">
        <v>4</v>
      </c>
      <c r="AE20" s="177">
        <v>1</v>
      </c>
      <c r="AF20" s="177">
        <v>1</v>
      </c>
      <c r="AG20" s="177">
        <v>4</v>
      </c>
    </row>
    <row r="21" spans="1:33" s="6" customFormat="1" ht="56.25">
      <c r="A21" s="4" t="s">
        <v>105</v>
      </c>
      <c r="B21" s="18" t="s">
        <v>438</v>
      </c>
      <c r="C21" s="10">
        <v>118</v>
      </c>
      <c r="D21" s="8">
        <v>166</v>
      </c>
      <c r="E21" s="11">
        <v>-48</v>
      </c>
      <c r="F21" s="9">
        <v>11</v>
      </c>
      <c r="G21" s="8">
        <v>5</v>
      </c>
      <c r="H21" s="8">
        <v>16</v>
      </c>
      <c r="I21" s="8">
        <v>6</v>
      </c>
      <c r="J21" s="8">
        <v>0</v>
      </c>
      <c r="K21" s="8">
        <v>6</v>
      </c>
      <c r="L21" s="8">
        <v>0</v>
      </c>
      <c r="M21" s="8">
        <v>5</v>
      </c>
      <c r="N21" s="8">
        <v>27</v>
      </c>
      <c r="O21" s="8">
        <v>13</v>
      </c>
      <c r="P21" s="8">
        <v>40</v>
      </c>
      <c r="Q21" s="4" t="s">
        <v>105</v>
      </c>
      <c r="R21" s="18" t="s">
        <v>438</v>
      </c>
      <c r="S21" s="8">
        <v>5</v>
      </c>
      <c r="T21" s="8">
        <v>20</v>
      </c>
      <c r="U21" s="8">
        <v>1</v>
      </c>
      <c r="V21" s="8">
        <v>2</v>
      </c>
      <c r="W21" s="8">
        <v>1</v>
      </c>
      <c r="X21" s="8">
        <v>6</v>
      </c>
      <c r="Y21" s="8">
        <v>1</v>
      </c>
      <c r="Z21" s="8">
        <v>2</v>
      </c>
      <c r="AA21" s="8">
        <v>0</v>
      </c>
      <c r="AB21" s="8">
        <v>0</v>
      </c>
      <c r="AC21" s="8">
        <v>1</v>
      </c>
      <c r="AD21" s="8">
        <v>6</v>
      </c>
      <c r="AE21" s="8">
        <v>0</v>
      </c>
      <c r="AF21" s="8">
        <v>2</v>
      </c>
      <c r="AG21" s="8">
        <v>4</v>
      </c>
    </row>
    <row r="22" spans="1:33" s="6" customFormat="1" ht="30" customHeight="1">
      <c r="A22" s="4" t="s">
        <v>106</v>
      </c>
      <c r="B22" s="18" t="s">
        <v>92</v>
      </c>
      <c r="C22" s="10">
        <v>0</v>
      </c>
      <c r="D22" s="168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795</v>
      </c>
      <c r="D23" s="8">
        <v>829</v>
      </c>
      <c r="E23" s="11">
        <v>-34</v>
      </c>
      <c r="F23" s="9">
        <v>131</v>
      </c>
      <c r="G23" s="8">
        <v>40</v>
      </c>
      <c r="H23" s="8">
        <v>171</v>
      </c>
      <c r="I23" s="8">
        <v>21</v>
      </c>
      <c r="J23" s="8">
        <v>9</v>
      </c>
      <c r="K23" s="8">
        <v>30</v>
      </c>
      <c r="L23" s="8">
        <v>78</v>
      </c>
      <c r="M23" s="8">
        <v>41</v>
      </c>
      <c r="N23" s="8">
        <v>49</v>
      </c>
      <c r="O23" s="8">
        <v>21</v>
      </c>
      <c r="P23" s="8">
        <v>70</v>
      </c>
      <c r="Q23" s="4" t="s">
        <v>107</v>
      </c>
      <c r="R23" s="18" t="s">
        <v>93</v>
      </c>
      <c r="S23" s="8">
        <v>25</v>
      </c>
      <c r="T23" s="8">
        <v>34</v>
      </c>
      <c r="U23" s="8">
        <v>12</v>
      </c>
      <c r="V23" s="8">
        <v>23</v>
      </c>
      <c r="W23" s="8">
        <v>72</v>
      </c>
      <c r="X23" s="8">
        <v>33</v>
      </c>
      <c r="Y23" s="8">
        <v>15</v>
      </c>
      <c r="Z23" s="8">
        <v>29</v>
      </c>
      <c r="AA23" s="8">
        <v>9</v>
      </c>
      <c r="AB23" s="8">
        <v>12</v>
      </c>
      <c r="AC23" s="8">
        <v>15</v>
      </c>
      <c r="AD23" s="8">
        <v>57</v>
      </c>
      <c r="AE23" s="8">
        <v>21</v>
      </c>
      <c r="AF23" s="8">
        <v>11</v>
      </c>
      <c r="AG23" s="8">
        <v>37</v>
      </c>
    </row>
    <row r="24" spans="1:33" s="6" customFormat="1" ht="30" customHeight="1">
      <c r="A24" s="4" t="s">
        <v>108</v>
      </c>
      <c r="B24" s="18" t="s">
        <v>94</v>
      </c>
      <c r="C24" s="10">
        <v>304</v>
      </c>
      <c r="D24" s="8">
        <v>413</v>
      </c>
      <c r="E24" s="11">
        <v>-109</v>
      </c>
      <c r="F24" s="9">
        <v>23</v>
      </c>
      <c r="G24" s="8">
        <v>13</v>
      </c>
      <c r="H24" s="8">
        <v>36</v>
      </c>
      <c r="I24" s="8">
        <v>26</v>
      </c>
      <c r="J24" s="8">
        <v>8</v>
      </c>
      <c r="K24" s="8">
        <v>34</v>
      </c>
      <c r="L24" s="8">
        <v>15</v>
      </c>
      <c r="M24" s="8">
        <v>19</v>
      </c>
      <c r="N24" s="8">
        <v>14</v>
      </c>
      <c r="O24" s="8">
        <v>14</v>
      </c>
      <c r="P24" s="177">
        <v>28</v>
      </c>
      <c r="Q24" s="4" t="s">
        <v>108</v>
      </c>
      <c r="R24" s="18" t="s">
        <v>94</v>
      </c>
      <c r="S24" s="8">
        <v>7</v>
      </c>
      <c r="T24" s="8">
        <v>14</v>
      </c>
      <c r="U24" s="8">
        <v>6</v>
      </c>
      <c r="V24" s="8">
        <v>8</v>
      </c>
      <c r="W24" s="8">
        <v>29</v>
      </c>
      <c r="X24" s="8">
        <v>11</v>
      </c>
      <c r="Y24" s="8">
        <v>7</v>
      </c>
      <c r="Z24" s="8">
        <v>20</v>
      </c>
      <c r="AA24" s="8">
        <v>3</v>
      </c>
      <c r="AB24" s="8">
        <v>14</v>
      </c>
      <c r="AC24" s="8">
        <v>4</v>
      </c>
      <c r="AD24" s="8">
        <v>21</v>
      </c>
      <c r="AE24" s="8">
        <v>8</v>
      </c>
      <c r="AF24" s="8">
        <v>11</v>
      </c>
      <c r="AG24" s="8">
        <v>9</v>
      </c>
    </row>
    <row r="25" spans="1:33" s="6" customFormat="1" ht="30" customHeight="1">
      <c r="A25" s="4" t="s">
        <v>109</v>
      </c>
      <c r="B25" s="18" t="s">
        <v>95</v>
      </c>
      <c r="C25" s="10">
        <v>3</v>
      </c>
      <c r="D25" s="8">
        <v>23</v>
      </c>
      <c r="E25" s="11">
        <v>-20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0</v>
      </c>
      <c r="AA25" s="8">
        <v>1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47</v>
      </c>
      <c r="D26" s="8">
        <v>83</v>
      </c>
      <c r="E26" s="11">
        <v>-36</v>
      </c>
      <c r="F26" s="9">
        <v>14</v>
      </c>
      <c r="G26" s="8">
        <v>3</v>
      </c>
      <c r="H26" s="8">
        <v>17</v>
      </c>
      <c r="I26" s="8">
        <v>2</v>
      </c>
      <c r="J26" s="8">
        <v>0</v>
      </c>
      <c r="K26" s="8">
        <v>2</v>
      </c>
      <c r="L26" s="8">
        <v>1</v>
      </c>
      <c r="M26" s="8">
        <v>1</v>
      </c>
      <c r="N26" s="8">
        <v>6</v>
      </c>
      <c r="O26" s="8">
        <v>0</v>
      </c>
      <c r="P26" s="8">
        <v>6</v>
      </c>
      <c r="Q26" s="4" t="s">
        <v>110</v>
      </c>
      <c r="R26" s="18" t="s">
        <v>96</v>
      </c>
      <c r="S26" s="8">
        <v>4</v>
      </c>
      <c r="T26" s="8">
        <v>0</v>
      </c>
      <c r="U26" s="8">
        <v>0</v>
      </c>
      <c r="V26" s="8">
        <v>0</v>
      </c>
      <c r="W26" s="8">
        <v>3</v>
      </c>
      <c r="X26" s="8">
        <v>0</v>
      </c>
      <c r="Y26" s="8">
        <v>1</v>
      </c>
      <c r="Z26" s="8">
        <v>3</v>
      </c>
      <c r="AA26" s="8">
        <v>0</v>
      </c>
      <c r="AB26" s="8">
        <v>0</v>
      </c>
      <c r="AC26" s="8">
        <v>1</v>
      </c>
      <c r="AD26" s="8">
        <v>0</v>
      </c>
      <c r="AE26" s="8">
        <v>1</v>
      </c>
      <c r="AF26" s="8">
        <v>2</v>
      </c>
      <c r="AG26" s="8">
        <v>5</v>
      </c>
    </row>
    <row r="27" spans="1:33" s="6" customFormat="1" ht="30" customHeight="1">
      <c r="A27" s="4" t="s">
        <v>111</v>
      </c>
      <c r="B27" s="18" t="s">
        <v>97</v>
      </c>
      <c r="C27" s="10">
        <v>37</v>
      </c>
      <c r="D27" s="8">
        <v>32</v>
      </c>
      <c r="E27" s="11">
        <v>5</v>
      </c>
      <c r="F27" s="9">
        <v>5</v>
      </c>
      <c r="G27" s="8">
        <v>1</v>
      </c>
      <c r="H27" s="8">
        <v>6</v>
      </c>
      <c r="I27" s="8">
        <v>4</v>
      </c>
      <c r="J27" s="8">
        <v>1</v>
      </c>
      <c r="K27" s="8">
        <v>5</v>
      </c>
      <c r="L27" s="8">
        <v>3</v>
      </c>
      <c r="M27" s="8">
        <v>3</v>
      </c>
      <c r="N27" s="8">
        <v>0</v>
      </c>
      <c r="O27" s="8">
        <v>0</v>
      </c>
      <c r="P27" s="8">
        <v>0</v>
      </c>
      <c r="Q27" s="4" t="s">
        <v>111</v>
      </c>
      <c r="R27" s="18" t="s">
        <v>97</v>
      </c>
      <c r="S27" s="8">
        <v>2</v>
      </c>
      <c r="T27" s="8">
        <v>0</v>
      </c>
      <c r="U27" s="8">
        <v>1</v>
      </c>
      <c r="V27" s="8">
        <v>0</v>
      </c>
      <c r="W27" s="8">
        <v>2</v>
      </c>
      <c r="X27" s="8">
        <v>1</v>
      </c>
      <c r="Y27" s="8">
        <v>0</v>
      </c>
      <c r="Z27" s="8">
        <v>0</v>
      </c>
      <c r="AA27" s="8">
        <v>1</v>
      </c>
      <c r="AB27" s="8">
        <v>0</v>
      </c>
      <c r="AC27" s="8">
        <v>2</v>
      </c>
      <c r="AD27" s="8">
        <v>3</v>
      </c>
      <c r="AE27" s="8">
        <v>1</v>
      </c>
      <c r="AF27" s="8">
        <v>0</v>
      </c>
      <c r="AG27" s="8">
        <v>7</v>
      </c>
    </row>
    <row r="28" spans="1:33" s="6" customFormat="1" ht="30" customHeight="1">
      <c r="A28" s="4" t="s">
        <v>112</v>
      </c>
      <c r="B28" s="18" t="s">
        <v>98</v>
      </c>
      <c r="C28" s="10">
        <v>62</v>
      </c>
      <c r="D28" s="8">
        <v>62</v>
      </c>
      <c r="E28" s="11">
        <v>0</v>
      </c>
      <c r="F28" s="9">
        <v>14</v>
      </c>
      <c r="G28" s="8">
        <v>2</v>
      </c>
      <c r="H28" s="8">
        <v>16</v>
      </c>
      <c r="I28" s="8">
        <v>2</v>
      </c>
      <c r="J28" s="8">
        <v>0</v>
      </c>
      <c r="K28" s="8">
        <v>2</v>
      </c>
      <c r="L28" s="8">
        <v>6</v>
      </c>
      <c r="M28" s="8">
        <v>2</v>
      </c>
      <c r="N28" s="8">
        <v>3</v>
      </c>
      <c r="O28" s="8">
        <v>1</v>
      </c>
      <c r="P28" s="8">
        <v>4</v>
      </c>
      <c r="Q28" s="4" t="s">
        <v>112</v>
      </c>
      <c r="R28" s="18" t="s">
        <v>98</v>
      </c>
      <c r="S28" s="8">
        <v>1</v>
      </c>
      <c r="T28" s="8">
        <v>1</v>
      </c>
      <c r="U28" s="8">
        <v>3</v>
      </c>
      <c r="V28" s="8">
        <v>4</v>
      </c>
      <c r="W28" s="8">
        <v>8</v>
      </c>
      <c r="X28" s="8">
        <v>2</v>
      </c>
      <c r="Y28" s="8">
        <v>0</v>
      </c>
      <c r="Z28" s="8">
        <v>1</v>
      </c>
      <c r="AA28" s="8">
        <v>1</v>
      </c>
      <c r="AB28" s="8">
        <v>3</v>
      </c>
      <c r="AC28" s="8">
        <v>4</v>
      </c>
      <c r="AD28" s="8">
        <v>1</v>
      </c>
      <c r="AE28" s="8">
        <v>1</v>
      </c>
      <c r="AF28" s="8">
        <v>0</v>
      </c>
      <c r="AG28" s="8">
        <v>2</v>
      </c>
    </row>
    <row r="29" spans="1:33" s="6" customFormat="1" ht="30" customHeight="1">
      <c r="A29" s="5" t="s">
        <v>126</v>
      </c>
      <c r="B29" s="18" t="s">
        <v>99</v>
      </c>
      <c r="C29" s="10">
        <v>243</v>
      </c>
      <c r="D29" s="8">
        <v>210</v>
      </c>
      <c r="E29" s="11">
        <v>33</v>
      </c>
      <c r="F29" s="9">
        <v>17</v>
      </c>
      <c r="G29" s="8">
        <v>4</v>
      </c>
      <c r="H29" s="8">
        <v>21</v>
      </c>
      <c r="I29" s="8">
        <v>19</v>
      </c>
      <c r="J29" s="8">
        <v>6</v>
      </c>
      <c r="K29" s="8">
        <v>25</v>
      </c>
      <c r="L29" s="8">
        <v>9</v>
      </c>
      <c r="M29" s="8">
        <v>10</v>
      </c>
      <c r="N29" s="8">
        <v>14</v>
      </c>
      <c r="O29" s="8">
        <v>37</v>
      </c>
      <c r="P29" s="8">
        <v>51</v>
      </c>
      <c r="Q29" s="5" t="s">
        <v>126</v>
      </c>
      <c r="R29" s="18" t="s">
        <v>99</v>
      </c>
      <c r="S29" s="8">
        <v>7</v>
      </c>
      <c r="T29" s="8">
        <v>6</v>
      </c>
      <c r="U29" s="8">
        <v>7</v>
      </c>
      <c r="V29" s="8">
        <v>3</v>
      </c>
      <c r="W29" s="8">
        <v>8</v>
      </c>
      <c r="X29" s="8">
        <v>16</v>
      </c>
      <c r="Y29" s="8">
        <v>5</v>
      </c>
      <c r="Z29" s="8">
        <v>46</v>
      </c>
      <c r="AA29" s="8">
        <v>9</v>
      </c>
      <c r="AB29" s="8">
        <v>1</v>
      </c>
      <c r="AC29" s="8">
        <v>4</v>
      </c>
      <c r="AD29" s="8">
        <v>4</v>
      </c>
      <c r="AE29" s="8">
        <v>1</v>
      </c>
      <c r="AF29" s="8">
        <v>3</v>
      </c>
      <c r="AG29" s="8">
        <v>7</v>
      </c>
    </row>
    <row r="30" spans="1:33" s="45" customFormat="1" ht="30" customHeight="1">
      <c r="A30" s="269" t="s">
        <v>22</v>
      </c>
      <c r="B30" s="38" t="s">
        <v>100</v>
      </c>
      <c r="C30" s="39">
        <v>56684</v>
      </c>
      <c r="D30" s="40">
        <v>55545</v>
      </c>
      <c r="E30" s="41">
        <v>1139</v>
      </c>
      <c r="F30" s="42">
        <v>4382</v>
      </c>
      <c r="G30" s="40">
        <v>1811</v>
      </c>
      <c r="H30" s="40">
        <v>6193</v>
      </c>
      <c r="I30" s="40">
        <v>2574</v>
      </c>
      <c r="J30" s="40">
        <v>1427</v>
      </c>
      <c r="K30" s="40">
        <v>4001</v>
      </c>
      <c r="L30" s="40">
        <v>3052</v>
      </c>
      <c r="M30" s="40">
        <v>2840</v>
      </c>
      <c r="N30" s="40">
        <v>4263</v>
      </c>
      <c r="O30" s="40">
        <v>4045</v>
      </c>
      <c r="P30" s="40">
        <v>8308</v>
      </c>
      <c r="Q30" s="230" t="s">
        <v>22</v>
      </c>
      <c r="R30" s="43" t="s">
        <v>100</v>
      </c>
      <c r="S30" s="40">
        <v>1708</v>
      </c>
      <c r="T30" s="40">
        <v>1906</v>
      </c>
      <c r="U30" s="40">
        <v>1701</v>
      </c>
      <c r="V30" s="40">
        <v>1529</v>
      </c>
      <c r="W30" s="40">
        <v>5925</v>
      </c>
      <c r="X30" s="40">
        <v>3100</v>
      </c>
      <c r="Y30" s="40">
        <v>1535</v>
      </c>
      <c r="Z30" s="40">
        <v>2543</v>
      </c>
      <c r="AA30" s="40">
        <v>1792</v>
      </c>
      <c r="AB30" s="40">
        <v>1554</v>
      </c>
      <c r="AC30" s="40">
        <v>1445</v>
      </c>
      <c r="AD30" s="40">
        <v>2174</v>
      </c>
      <c r="AE30" s="40">
        <v>1564</v>
      </c>
      <c r="AF30" s="40">
        <v>1360</v>
      </c>
      <c r="AG30" s="40">
        <v>2454</v>
      </c>
    </row>
    <row r="31" spans="1:33" s="55" customFormat="1" ht="30" customHeight="1" thickBot="1">
      <c r="A31" s="270"/>
      <c r="B31" s="18" t="s">
        <v>113</v>
      </c>
      <c r="C31" s="12">
        <f t="shared" ref="C31" si="0">H31+K31+L31+M31+P31+SUM(S31:AG31)</f>
        <v>7676</v>
      </c>
      <c r="D31" s="13">
        <v>7912</v>
      </c>
      <c r="E31" s="14">
        <f t="shared" ref="E31" si="1">IF(D31="b.d.","x",C31-D31)</f>
        <v>-236</v>
      </c>
      <c r="F31" s="9">
        <f>'[1]str 2'!$G51</f>
        <v>735</v>
      </c>
      <c r="G31" s="8">
        <f>'[2]str 2'!$G51</f>
        <v>333</v>
      </c>
      <c r="H31" s="8">
        <f t="shared" ref="H31" si="2">F31+G31</f>
        <v>1068</v>
      </c>
      <c r="I31" s="8">
        <f>'[3]str 2'!$G51</f>
        <v>229</v>
      </c>
      <c r="J31" s="8">
        <f>'[4]str 2'!$G51</f>
        <v>119</v>
      </c>
      <c r="K31" s="8">
        <f t="shared" ref="K31" si="3">I31+J31</f>
        <v>348</v>
      </c>
      <c r="L31" s="8">
        <f>'[5]str 2'!$G51</f>
        <v>489</v>
      </c>
      <c r="M31" s="8">
        <f>'[6]str 2'!$G51</f>
        <v>464</v>
      </c>
      <c r="N31" s="8">
        <f>'[7]str 2'!$G51</f>
        <v>418</v>
      </c>
      <c r="O31" s="8">
        <f>'[8]str 2'!$G51</f>
        <v>574</v>
      </c>
      <c r="P31" s="8">
        <f t="shared" ref="P31" si="4">N31+O31</f>
        <v>992</v>
      </c>
      <c r="Q31" s="231"/>
      <c r="R31" s="53" t="str">
        <f t="shared" ref="R31" si="5">B31</f>
        <v>w tym zarejestrowani po raz pierwszy</v>
      </c>
      <c r="S31" s="8">
        <f>'[9]str 2'!$G51</f>
        <v>229</v>
      </c>
      <c r="T31" s="8">
        <f>'[10]str 2'!$G51</f>
        <v>262</v>
      </c>
      <c r="U31" s="8">
        <f>'[11]str 2'!$G51</f>
        <v>221</v>
      </c>
      <c r="V31" s="8">
        <f>'[12]str 2'!$G51</f>
        <v>250</v>
      </c>
      <c r="W31" s="8">
        <f>'[13]str 2'!$G51</f>
        <v>741</v>
      </c>
      <c r="X31" s="8">
        <f>'[14]str 2'!$G51</f>
        <v>384</v>
      </c>
      <c r="Y31" s="8">
        <f>'[15]str 2'!$G51</f>
        <v>214</v>
      </c>
      <c r="Z31" s="8">
        <f>'[16]str 2'!$G51</f>
        <v>305</v>
      </c>
      <c r="AA31" s="8">
        <f>'[17]str 2'!$G51</f>
        <v>301</v>
      </c>
      <c r="AB31" s="8">
        <f>'[18]str 2'!$G51</f>
        <v>176</v>
      </c>
      <c r="AC31" s="8">
        <f>'[19]str 2'!$G51</f>
        <v>193</v>
      </c>
      <c r="AD31" s="8">
        <f>'[20]str 2'!$G51</f>
        <v>277</v>
      </c>
      <c r="AE31" s="8">
        <f>'[21]str 2'!$G51</f>
        <v>260</v>
      </c>
      <c r="AF31" s="8">
        <f>'[22]str 2'!$G51</f>
        <v>217</v>
      </c>
      <c r="AG31" s="8">
        <f>'[23]str 2'!$G51</f>
        <v>285</v>
      </c>
    </row>
    <row r="32" spans="1:33" s="25" customFormat="1" ht="18.75">
      <c r="A32" s="47" t="s">
        <v>152</v>
      </c>
      <c r="Q32" s="47" t="str">
        <f>A32</f>
        <v>* szczegóły w tabeli 11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2"/>
  <dimension ref="A1:AG40"/>
  <sheetViews>
    <sheetView zoomScale="75" zoomScaleNormal="60" workbookViewId="0">
      <selection activeCell="D6" sqref="D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566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11. PODJĘCIA PRACY I AKTYWIZACJA BEZROBOTNYCH KOBIET W GRUDNIU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9" t="s">
        <v>12</v>
      </c>
      <c r="B6" s="38" t="s">
        <v>116</v>
      </c>
      <c r="C6" s="39">
        <v>3511</v>
      </c>
      <c r="D6" s="203">
        <v>3350</v>
      </c>
      <c r="E6" s="112">
        <v>161</v>
      </c>
      <c r="F6" s="42">
        <v>349</v>
      </c>
      <c r="G6" s="40">
        <v>184</v>
      </c>
      <c r="H6" s="40">
        <v>533</v>
      </c>
      <c r="I6" s="40">
        <v>197</v>
      </c>
      <c r="J6" s="40">
        <v>155</v>
      </c>
      <c r="K6" s="40">
        <v>352</v>
      </c>
      <c r="L6" s="40">
        <v>163</v>
      </c>
      <c r="M6" s="40">
        <v>147</v>
      </c>
      <c r="N6" s="40">
        <v>236</v>
      </c>
      <c r="O6" s="40">
        <v>216</v>
      </c>
      <c r="P6" s="40">
        <v>452</v>
      </c>
      <c r="Q6" s="29" t="s">
        <v>12</v>
      </c>
      <c r="R6" s="38" t="s">
        <v>116</v>
      </c>
      <c r="S6" s="40">
        <v>106</v>
      </c>
      <c r="T6" s="40">
        <v>145</v>
      </c>
      <c r="U6" s="40">
        <v>104</v>
      </c>
      <c r="V6" s="40">
        <v>76</v>
      </c>
      <c r="W6" s="40">
        <v>410</v>
      </c>
      <c r="X6" s="40">
        <v>115</v>
      </c>
      <c r="Y6" s="40">
        <v>101</v>
      </c>
      <c r="Z6" s="40">
        <v>136</v>
      </c>
      <c r="AA6" s="40">
        <v>41</v>
      </c>
      <c r="AB6" s="40">
        <v>54</v>
      </c>
      <c r="AC6" s="40">
        <v>93</v>
      </c>
      <c r="AD6" s="40">
        <v>180</v>
      </c>
      <c r="AE6" s="40">
        <v>52</v>
      </c>
      <c r="AF6" s="40">
        <v>64</v>
      </c>
      <c r="AG6" s="40">
        <v>187</v>
      </c>
    </row>
    <row r="7" spans="1:33" s="6" customFormat="1" ht="30" customHeight="1">
      <c r="A7" s="30" t="s">
        <v>188</v>
      </c>
      <c r="B7" s="18" t="s">
        <v>271</v>
      </c>
      <c r="C7" s="10">
        <v>2975</v>
      </c>
      <c r="D7" s="168">
        <v>2674</v>
      </c>
      <c r="E7" s="27">
        <v>301</v>
      </c>
      <c r="F7" s="9">
        <v>299</v>
      </c>
      <c r="G7" s="8">
        <v>161</v>
      </c>
      <c r="H7" s="8">
        <v>460</v>
      </c>
      <c r="I7" s="8">
        <v>127</v>
      </c>
      <c r="J7" s="8">
        <v>130</v>
      </c>
      <c r="K7" s="8">
        <v>257</v>
      </c>
      <c r="L7" s="8">
        <v>147</v>
      </c>
      <c r="M7" s="8">
        <v>120</v>
      </c>
      <c r="N7" s="8">
        <v>217</v>
      </c>
      <c r="O7" s="8">
        <v>202</v>
      </c>
      <c r="P7" s="8">
        <v>419</v>
      </c>
      <c r="Q7" s="30" t="s">
        <v>188</v>
      </c>
      <c r="R7" s="18" t="s">
        <v>271</v>
      </c>
      <c r="S7" s="8">
        <v>92</v>
      </c>
      <c r="T7" s="8">
        <v>127</v>
      </c>
      <c r="U7" s="8">
        <v>71</v>
      </c>
      <c r="V7" s="8">
        <v>52</v>
      </c>
      <c r="W7" s="8">
        <v>348</v>
      </c>
      <c r="X7" s="8">
        <v>93</v>
      </c>
      <c r="Y7" s="8">
        <v>81</v>
      </c>
      <c r="Z7" s="8">
        <v>115</v>
      </c>
      <c r="AA7" s="8">
        <v>25</v>
      </c>
      <c r="AB7" s="8">
        <v>49</v>
      </c>
      <c r="AC7" s="8">
        <v>75</v>
      </c>
      <c r="AD7" s="8">
        <v>168</v>
      </c>
      <c r="AE7" s="8">
        <v>45</v>
      </c>
      <c r="AF7" s="8">
        <v>53</v>
      </c>
      <c r="AG7" s="8">
        <v>178</v>
      </c>
    </row>
    <row r="8" spans="1:33" s="6" customFormat="1" ht="30" customHeight="1">
      <c r="A8" s="30"/>
      <c r="B8" s="19" t="s">
        <v>127</v>
      </c>
      <c r="C8" s="10">
        <v>37</v>
      </c>
      <c r="D8" s="168">
        <v>45</v>
      </c>
      <c r="E8" s="27">
        <v>-8</v>
      </c>
      <c r="F8" s="9">
        <v>6</v>
      </c>
      <c r="G8" s="8">
        <v>4</v>
      </c>
      <c r="H8" s="8">
        <v>10</v>
      </c>
      <c r="I8" s="8">
        <v>1</v>
      </c>
      <c r="J8" s="8">
        <v>1</v>
      </c>
      <c r="K8" s="8">
        <v>2</v>
      </c>
      <c r="L8" s="8">
        <v>4</v>
      </c>
      <c r="M8" s="8">
        <v>1</v>
      </c>
      <c r="N8" s="8">
        <v>0</v>
      </c>
      <c r="O8" s="8">
        <v>1</v>
      </c>
      <c r="P8" s="8">
        <v>1</v>
      </c>
      <c r="Q8" s="30"/>
      <c r="R8" s="18" t="s">
        <v>127</v>
      </c>
      <c r="S8" s="8">
        <v>3</v>
      </c>
      <c r="T8" s="8">
        <v>0</v>
      </c>
      <c r="U8" s="8">
        <v>1</v>
      </c>
      <c r="V8" s="8">
        <v>2</v>
      </c>
      <c r="W8" s="8">
        <v>6</v>
      </c>
      <c r="X8" s="8">
        <v>0</v>
      </c>
      <c r="Y8" s="8">
        <v>0</v>
      </c>
      <c r="Z8" s="8">
        <v>1</v>
      </c>
      <c r="AA8" s="8">
        <v>1</v>
      </c>
      <c r="AB8" s="8">
        <v>0</v>
      </c>
      <c r="AC8" s="8">
        <v>0</v>
      </c>
      <c r="AD8" s="8">
        <v>3</v>
      </c>
      <c r="AE8" s="8">
        <v>0</v>
      </c>
      <c r="AF8" s="8">
        <v>0</v>
      </c>
      <c r="AG8" s="8">
        <v>2</v>
      </c>
    </row>
    <row r="9" spans="1:33" s="157" customFormat="1" ht="30" customHeight="1">
      <c r="A9" s="165"/>
      <c r="B9" s="155" t="s">
        <v>117</v>
      </c>
      <c r="C9" s="10">
        <v>114</v>
      </c>
      <c r="D9" s="168">
        <v>104</v>
      </c>
      <c r="E9" s="27">
        <v>10</v>
      </c>
      <c r="F9" s="9">
        <v>0</v>
      </c>
      <c r="G9" s="8">
        <v>0</v>
      </c>
      <c r="H9" s="8">
        <v>0</v>
      </c>
      <c r="I9" s="8">
        <v>23</v>
      </c>
      <c r="J9" s="8">
        <v>14</v>
      </c>
      <c r="K9" s="8">
        <v>37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">
        <v>117</v>
      </c>
      <c r="S9" s="8">
        <v>0</v>
      </c>
      <c r="T9" s="8">
        <v>63</v>
      </c>
      <c r="U9" s="8">
        <v>0</v>
      </c>
      <c r="V9" s="8">
        <v>14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536</v>
      </c>
      <c r="D10" s="168">
        <v>676</v>
      </c>
      <c r="E10" s="27">
        <v>-140</v>
      </c>
      <c r="F10" s="9">
        <v>50</v>
      </c>
      <c r="G10" s="8">
        <v>23</v>
      </c>
      <c r="H10" s="8">
        <v>73</v>
      </c>
      <c r="I10" s="8">
        <v>70</v>
      </c>
      <c r="J10" s="8">
        <v>25</v>
      </c>
      <c r="K10" s="8">
        <v>95</v>
      </c>
      <c r="L10" s="8">
        <v>16</v>
      </c>
      <c r="M10" s="8">
        <v>27</v>
      </c>
      <c r="N10" s="8">
        <v>19</v>
      </c>
      <c r="O10" s="8">
        <v>14</v>
      </c>
      <c r="P10" s="8">
        <v>33</v>
      </c>
      <c r="Q10" s="165" t="s">
        <v>189</v>
      </c>
      <c r="R10" s="156" t="s">
        <v>270</v>
      </c>
      <c r="S10" s="8">
        <v>14</v>
      </c>
      <c r="T10" s="8">
        <v>18</v>
      </c>
      <c r="U10" s="8">
        <v>33</v>
      </c>
      <c r="V10" s="8">
        <v>24</v>
      </c>
      <c r="W10" s="8">
        <v>62</v>
      </c>
      <c r="X10" s="8">
        <v>22</v>
      </c>
      <c r="Y10" s="8">
        <v>20</v>
      </c>
      <c r="Z10" s="8">
        <v>21</v>
      </c>
      <c r="AA10" s="8">
        <v>16</v>
      </c>
      <c r="AB10" s="8">
        <v>5</v>
      </c>
      <c r="AC10" s="8">
        <v>18</v>
      </c>
      <c r="AD10" s="8">
        <v>12</v>
      </c>
      <c r="AE10" s="8">
        <v>7</v>
      </c>
      <c r="AF10" s="8">
        <v>11</v>
      </c>
      <c r="AG10" s="8">
        <v>9</v>
      </c>
    </row>
    <row r="11" spans="1:33" s="6" customFormat="1" ht="30" customHeight="1">
      <c r="A11" s="30"/>
      <c r="B11" s="19" t="s">
        <v>118</v>
      </c>
      <c r="C11" s="10">
        <v>72</v>
      </c>
      <c r="D11" s="168">
        <v>74</v>
      </c>
      <c r="E11" s="27">
        <v>-2</v>
      </c>
      <c r="F11" s="9">
        <v>0</v>
      </c>
      <c r="G11" s="8">
        <v>0</v>
      </c>
      <c r="H11" s="8">
        <v>0</v>
      </c>
      <c r="I11" s="8">
        <v>0</v>
      </c>
      <c r="J11" s="8">
        <v>1</v>
      </c>
      <c r="K11" s="8">
        <v>1</v>
      </c>
      <c r="L11" s="8">
        <v>0</v>
      </c>
      <c r="M11" s="8">
        <v>14</v>
      </c>
      <c r="N11" s="8">
        <v>5</v>
      </c>
      <c r="O11" s="8">
        <v>3</v>
      </c>
      <c r="P11" s="8">
        <v>8</v>
      </c>
      <c r="Q11" s="30"/>
      <c r="R11" s="18" t="s">
        <v>118</v>
      </c>
      <c r="S11" s="8">
        <v>0</v>
      </c>
      <c r="T11" s="8">
        <v>1</v>
      </c>
      <c r="U11" s="8">
        <v>25</v>
      </c>
      <c r="V11" s="8">
        <v>0</v>
      </c>
      <c r="W11" s="8">
        <v>9</v>
      </c>
      <c r="X11" s="8">
        <v>6</v>
      </c>
      <c r="Y11" s="8">
        <v>2</v>
      </c>
      <c r="Z11" s="8">
        <v>0</v>
      </c>
      <c r="AA11" s="8">
        <v>0</v>
      </c>
      <c r="AB11" s="8">
        <v>0</v>
      </c>
      <c r="AC11" s="8">
        <v>3</v>
      </c>
      <c r="AD11" s="8">
        <v>0</v>
      </c>
      <c r="AE11" s="8">
        <v>0</v>
      </c>
      <c r="AF11" s="8">
        <v>3</v>
      </c>
      <c r="AG11" s="8">
        <v>0</v>
      </c>
    </row>
    <row r="12" spans="1:33" s="6" customFormat="1" ht="30" customHeight="1">
      <c r="A12" s="30"/>
      <c r="B12" s="19" t="s">
        <v>119</v>
      </c>
      <c r="C12" s="10">
        <v>89</v>
      </c>
      <c r="D12" s="168">
        <v>113</v>
      </c>
      <c r="E12" s="27">
        <v>-24</v>
      </c>
      <c r="F12" s="9">
        <v>2</v>
      </c>
      <c r="G12" s="8">
        <v>1</v>
      </c>
      <c r="H12" s="8">
        <v>3</v>
      </c>
      <c r="I12" s="8">
        <v>22</v>
      </c>
      <c r="J12" s="8">
        <v>15</v>
      </c>
      <c r="K12" s="8">
        <v>37</v>
      </c>
      <c r="L12" s="8">
        <v>0</v>
      </c>
      <c r="M12" s="8">
        <v>1</v>
      </c>
      <c r="N12" s="8">
        <v>2</v>
      </c>
      <c r="O12" s="8">
        <v>3</v>
      </c>
      <c r="P12" s="8">
        <v>5</v>
      </c>
      <c r="Q12" s="30"/>
      <c r="R12" s="18" t="s">
        <v>119</v>
      </c>
      <c r="S12" s="8">
        <v>0</v>
      </c>
      <c r="T12" s="8">
        <v>0</v>
      </c>
      <c r="U12" s="8">
        <v>3</v>
      </c>
      <c r="V12" s="8">
        <v>0</v>
      </c>
      <c r="W12" s="8">
        <v>23</v>
      </c>
      <c r="X12" s="8">
        <v>0</v>
      </c>
      <c r="Y12" s="8">
        <v>0</v>
      </c>
      <c r="Z12" s="8">
        <v>2</v>
      </c>
      <c r="AA12" s="8">
        <v>0</v>
      </c>
      <c r="AB12" s="8">
        <v>0</v>
      </c>
      <c r="AC12" s="8">
        <v>13</v>
      </c>
      <c r="AD12" s="8">
        <v>0</v>
      </c>
      <c r="AE12" s="8">
        <v>0</v>
      </c>
      <c r="AF12" s="8">
        <v>0</v>
      </c>
      <c r="AG12" s="8">
        <v>2</v>
      </c>
    </row>
    <row r="13" spans="1:33" s="6" customFormat="1" ht="30" customHeight="1">
      <c r="A13" s="30"/>
      <c r="B13" s="19" t="s">
        <v>120</v>
      </c>
      <c r="C13" s="10">
        <v>105</v>
      </c>
      <c r="D13" s="168">
        <v>141</v>
      </c>
      <c r="E13" s="27">
        <v>-36</v>
      </c>
      <c r="F13" s="9">
        <v>14</v>
      </c>
      <c r="G13" s="8">
        <v>8</v>
      </c>
      <c r="H13" s="8">
        <v>22</v>
      </c>
      <c r="I13" s="8">
        <v>2</v>
      </c>
      <c r="J13" s="8">
        <v>1</v>
      </c>
      <c r="K13" s="8">
        <v>3</v>
      </c>
      <c r="L13" s="8">
        <v>11</v>
      </c>
      <c r="M13" s="8">
        <v>2</v>
      </c>
      <c r="N13" s="8">
        <v>3</v>
      </c>
      <c r="O13" s="8">
        <v>2</v>
      </c>
      <c r="P13" s="8">
        <v>5</v>
      </c>
      <c r="Q13" s="30"/>
      <c r="R13" s="18" t="s">
        <v>120</v>
      </c>
      <c r="S13" s="8">
        <v>3</v>
      </c>
      <c r="T13" s="8">
        <v>8</v>
      </c>
      <c r="U13" s="8">
        <v>3</v>
      </c>
      <c r="V13" s="8">
        <v>5</v>
      </c>
      <c r="W13" s="8">
        <v>14</v>
      </c>
      <c r="X13" s="8">
        <v>11</v>
      </c>
      <c r="Y13" s="8">
        <v>2</v>
      </c>
      <c r="Z13" s="8">
        <v>1</v>
      </c>
      <c r="AA13" s="8">
        <v>8</v>
      </c>
      <c r="AB13" s="8">
        <v>0</v>
      </c>
      <c r="AC13" s="8">
        <v>1</v>
      </c>
      <c r="AD13" s="8">
        <v>6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0</v>
      </c>
      <c r="D14" s="168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173</v>
      </c>
      <c r="D15" s="168">
        <v>110</v>
      </c>
      <c r="E15" s="27">
        <v>63</v>
      </c>
      <c r="F15" s="9">
        <v>27</v>
      </c>
      <c r="G15" s="8">
        <v>7</v>
      </c>
      <c r="H15" s="8">
        <v>34</v>
      </c>
      <c r="I15" s="8">
        <v>40</v>
      </c>
      <c r="J15" s="8">
        <v>6</v>
      </c>
      <c r="K15" s="8">
        <v>46</v>
      </c>
      <c r="L15" s="8">
        <v>4</v>
      </c>
      <c r="M15" s="8">
        <v>9</v>
      </c>
      <c r="N15" s="8">
        <v>6</v>
      </c>
      <c r="O15" s="8">
        <v>2</v>
      </c>
      <c r="P15" s="8">
        <v>8</v>
      </c>
      <c r="Q15" s="30"/>
      <c r="R15" s="18" t="s">
        <v>266</v>
      </c>
      <c r="S15" s="8">
        <v>6</v>
      </c>
      <c r="T15" s="8">
        <v>6</v>
      </c>
      <c r="U15" s="8">
        <v>0</v>
      </c>
      <c r="V15" s="8">
        <v>7</v>
      </c>
      <c r="W15" s="8">
        <v>11</v>
      </c>
      <c r="X15" s="8">
        <v>3</v>
      </c>
      <c r="Y15" s="8">
        <v>2</v>
      </c>
      <c r="Z15" s="8">
        <v>11</v>
      </c>
      <c r="AA15" s="8">
        <v>3</v>
      </c>
      <c r="AB15" s="8">
        <v>3</v>
      </c>
      <c r="AC15" s="8">
        <v>1</v>
      </c>
      <c r="AD15" s="8">
        <v>5</v>
      </c>
      <c r="AE15" s="8">
        <v>7</v>
      </c>
      <c r="AF15" s="8">
        <v>6</v>
      </c>
      <c r="AG15" s="8">
        <v>1</v>
      </c>
    </row>
    <row r="16" spans="1:33" s="6" customFormat="1" ht="37.5">
      <c r="A16" s="30"/>
      <c r="B16" s="19" t="s">
        <v>267</v>
      </c>
      <c r="C16" s="10">
        <v>17</v>
      </c>
      <c r="D16" s="168">
        <v>43</v>
      </c>
      <c r="E16" s="27">
        <v>-26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1</v>
      </c>
      <c r="P16" s="8">
        <v>1</v>
      </c>
      <c r="Q16" s="30"/>
      <c r="R16" s="18" t="s">
        <v>267</v>
      </c>
      <c r="S16" s="8">
        <v>0</v>
      </c>
      <c r="T16" s="8">
        <v>0</v>
      </c>
      <c r="U16" s="8">
        <v>0</v>
      </c>
      <c r="V16" s="8">
        <v>2</v>
      </c>
      <c r="W16" s="8">
        <v>2</v>
      </c>
      <c r="X16" s="8">
        <v>0</v>
      </c>
      <c r="Y16" s="8">
        <v>5</v>
      </c>
      <c r="Z16" s="8">
        <v>1</v>
      </c>
      <c r="AA16" s="8">
        <v>3</v>
      </c>
      <c r="AB16" s="8">
        <v>0</v>
      </c>
      <c r="AC16" s="8">
        <v>0</v>
      </c>
      <c r="AD16" s="8">
        <v>1</v>
      </c>
      <c r="AE16" s="8">
        <v>0</v>
      </c>
      <c r="AF16" s="8">
        <v>0</v>
      </c>
      <c r="AG16" s="8">
        <v>2</v>
      </c>
    </row>
    <row r="17" spans="1:33" s="6" customFormat="1" ht="30" customHeight="1">
      <c r="A17" s="30"/>
      <c r="B17" s="19" t="s">
        <v>122</v>
      </c>
      <c r="C17" s="10">
        <v>0</v>
      </c>
      <c r="D17" s="168">
        <v>3</v>
      </c>
      <c r="E17" s="27">
        <v>-3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2</v>
      </c>
      <c r="D21" s="168">
        <v>12</v>
      </c>
      <c r="E21" s="27">
        <v>-10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2</v>
      </c>
      <c r="O21" s="8">
        <v>0</v>
      </c>
      <c r="P21" s="8">
        <v>2</v>
      </c>
      <c r="Q21" s="30"/>
      <c r="R21" s="18" t="s">
        <v>269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78</v>
      </c>
      <c r="D22" s="168">
        <v>180</v>
      </c>
      <c r="E22" s="27">
        <v>-102</v>
      </c>
      <c r="F22" s="9">
        <v>7</v>
      </c>
      <c r="G22" s="8">
        <v>7</v>
      </c>
      <c r="H22" s="8">
        <v>14</v>
      </c>
      <c r="I22" s="8">
        <v>6</v>
      </c>
      <c r="J22" s="8">
        <v>2</v>
      </c>
      <c r="K22" s="8">
        <v>8</v>
      </c>
      <c r="L22" s="8">
        <v>1</v>
      </c>
      <c r="M22" s="8">
        <v>1</v>
      </c>
      <c r="N22" s="8">
        <v>1</v>
      </c>
      <c r="O22" s="8">
        <v>3</v>
      </c>
      <c r="P22" s="8">
        <v>4</v>
      </c>
      <c r="Q22" s="31"/>
      <c r="R22" s="18" t="s">
        <v>125</v>
      </c>
      <c r="S22" s="8">
        <v>5</v>
      </c>
      <c r="T22" s="8">
        <v>3</v>
      </c>
      <c r="U22" s="8">
        <v>2</v>
      </c>
      <c r="V22" s="8">
        <v>10</v>
      </c>
      <c r="W22" s="8">
        <v>3</v>
      </c>
      <c r="X22" s="8">
        <v>2</v>
      </c>
      <c r="Y22" s="8">
        <v>9</v>
      </c>
      <c r="Z22" s="8">
        <v>6</v>
      </c>
      <c r="AA22" s="8">
        <v>2</v>
      </c>
      <c r="AB22" s="8">
        <v>2</v>
      </c>
      <c r="AC22" s="8">
        <v>0</v>
      </c>
      <c r="AD22" s="8">
        <v>0</v>
      </c>
      <c r="AE22" s="8">
        <v>0</v>
      </c>
      <c r="AF22" s="8">
        <v>2</v>
      </c>
      <c r="AG22" s="8">
        <v>4</v>
      </c>
    </row>
    <row r="23" spans="1:33" s="15" customFormat="1" ht="30" customHeight="1">
      <c r="A23" s="230" t="s">
        <v>17</v>
      </c>
      <c r="B23" s="38" t="s">
        <v>128</v>
      </c>
      <c r="C23" s="39">
        <v>79</v>
      </c>
      <c r="D23" s="203">
        <v>290</v>
      </c>
      <c r="E23" s="112">
        <v>-211</v>
      </c>
      <c r="F23" s="42">
        <v>0</v>
      </c>
      <c r="G23" s="40">
        <v>0</v>
      </c>
      <c r="H23" s="40">
        <v>0</v>
      </c>
      <c r="I23" s="40">
        <v>42</v>
      </c>
      <c r="J23" s="40">
        <v>9</v>
      </c>
      <c r="K23" s="40">
        <v>51</v>
      </c>
      <c r="L23" s="40">
        <v>6</v>
      </c>
      <c r="M23" s="40">
        <v>2</v>
      </c>
      <c r="N23" s="40">
        <v>0</v>
      </c>
      <c r="O23" s="40">
        <v>0</v>
      </c>
      <c r="P23" s="40">
        <v>0</v>
      </c>
      <c r="Q23" s="230" t="s">
        <v>17</v>
      </c>
      <c r="R23" s="38" t="s">
        <v>128</v>
      </c>
      <c r="S23" s="40">
        <v>0</v>
      </c>
      <c r="T23" s="40">
        <v>0</v>
      </c>
      <c r="U23" s="40">
        <v>0</v>
      </c>
      <c r="V23" s="40">
        <v>0</v>
      </c>
      <c r="W23" s="40">
        <v>17</v>
      </c>
      <c r="X23" s="40">
        <v>0</v>
      </c>
      <c r="Y23" s="40">
        <v>1</v>
      </c>
      <c r="Z23" s="40">
        <v>0</v>
      </c>
      <c r="AA23" s="40">
        <v>0</v>
      </c>
      <c r="AB23" s="40">
        <v>0</v>
      </c>
      <c r="AC23" s="40">
        <v>0</v>
      </c>
      <c r="AD23" s="40">
        <v>2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231"/>
      <c r="B24" s="19" t="s">
        <v>129</v>
      </c>
      <c r="C24" s="10">
        <v>0</v>
      </c>
      <c r="D24" s="168">
        <v>18</v>
      </c>
      <c r="E24" s="27">
        <v>-18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7">
        <v>0</v>
      </c>
      <c r="Q24" s="231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30" t="s">
        <v>19</v>
      </c>
      <c r="B25" s="38" t="s">
        <v>130</v>
      </c>
      <c r="C25" s="39">
        <v>143</v>
      </c>
      <c r="D25" s="203">
        <v>214</v>
      </c>
      <c r="E25" s="112">
        <v>-71</v>
      </c>
      <c r="F25" s="42">
        <v>1</v>
      </c>
      <c r="G25" s="40">
        <v>2</v>
      </c>
      <c r="H25" s="40">
        <v>3</v>
      </c>
      <c r="I25" s="40">
        <v>21</v>
      </c>
      <c r="J25" s="40">
        <v>1</v>
      </c>
      <c r="K25" s="40">
        <v>22</v>
      </c>
      <c r="L25" s="40">
        <v>1</v>
      </c>
      <c r="M25" s="40">
        <v>34</v>
      </c>
      <c r="N25" s="40">
        <v>4</v>
      </c>
      <c r="O25" s="40">
        <v>7</v>
      </c>
      <c r="P25" s="40">
        <v>11</v>
      </c>
      <c r="Q25" s="230" t="s">
        <v>19</v>
      </c>
      <c r="R25" s="38" t="s">
        <v>130</v>
      </c>
      <c r="S25" s="40">
        <v>1</v>
      </c>
      <c r="T25" s="40">
        <v>1</v>
      </c>
      <c r="U25" s="40">
        <v>19</v>
      </c>
      <c r="V25" s="40">
        <v>4</v>
      </c>
      <c r="W25" s="40">
        <v>0</v>
      </c>
      <c r="X25" s="40">
        <v>3</v>
      </c>
      <c r="Y25" s="40">
        <v>11</v>
      </c>
      <c r="Z25" s="40">
        <v>17</v>
      </c>
      <c r="AA25" s="40">
        <v>1</v>
      </c>
      <c r="AB25" s="40">
        <v>0</v>
      </c>
      <c r="AC25" s="40">
        <v>7</v>
      </c>
      <c r="AD25" s="40">
        <v>2</v>
      </c>
      <c r="AE25" s="40">
        <v>1</v>
      </c>
      <c r="AF25" s="40">
        <v>1</v>
      </c>
      <c r="AG25" s="40">
        <v>4</v>
      </c>
    </row>
    <row r="26" spans="1:33" s="6" customFormat="1" ht="30" customHeight="1">
      <c r="A26" s="231"/>
      <c r="B26" s="19" t="s">
        <v>131</v>
      </c>
      <c r="C26" s="10">
        <v>8</v>
      </c>
      <c r="D26" s="168">
        <v>13</v>
      </c>
      <c r="E26" s="27">
        <v>-5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1</v>
      </c>
      <c r="O26" s="8">
        <v>5</v>
      </c>
      <c r="P26" s="8">
        <v>6</v>
      </c>
      <c r="Q26" s="231"/>
      <c r="R26" s="18" t="s">
        <v>131</v>
      </c>
      <c r="S26" s="8">
        <v>0</v>
      </c>
      <c r="T26" s="8">
        <v>1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1</v>
      </c>
    </row>
    <row r="27" spans="1:33" s="15" customFormat="1" ht="30" customHeight="1">
      <c r="A27" s="7" t="s">
        <v>22</v>
      </c>
      <c r="B27" s="38" t="s">
        <v>132</v>
      </c>
      <c r="C27" s="39">
        <v>3</v>
      </c>
      <c r="D27" s="203">
        <v>0</v>
      </c>
      <c r="E27" s="112">
        <v>3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2</v>
      </c>
      <c r="P27" s="40">
        <v>3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0" t="s">
        <v>24</v>
      </c>
      <c r="B28" s="38" t="s">
        <v>133</v>
      </c>
      <c r="C28" s="39">
        <v>2</v>
      </c>
      <c r="D28" s="203">
        <v>24</v>
      </c>
      <c r="E28" s="112">
        <v>-22</v>
      </c>
      <c r="F28" s="42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230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2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</row>
    <row r="29" spans="1:33" s="54" customFormat="1" ht="30" customHeight="1">
      <c r="A29" s="231"/>
      <c r="B29" s="19" t="s">
        <v>440</v>
      </c>
      <c r="C29" s="10">
        <v>0</v>
      </c>
      <c r="D29" s="168">
        <v>0</v>
      </c>
      <c r="E29" s="27">
        <v>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1"/>
      <c r="R29" s="53" t="s">
        <v>440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4">
        <v>0</v>
      </c>
      <c r="E30" s="205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3"/>
  <dimension ref="A1:AG36"/>
  <sheetViews>
    <sheetView zoomScale="70" zoomScaleNormal="70" workbookViewId="0">
      <selection activeCell="A33" sqref="A33:XFD37"/>
    </sheetView>
  </sheetViews>
  <sheetFormatPr defaultRowHeight="15"/>
  <cols>
    <col min="1" max="1" width="3.7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583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12. BILANS BEZROBOTNYCH KOBIET W OKRESIE STYCZEŃ - GRUDZIEŃ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XII 2016</v>
      </c>
      <c r="D4" s="234" t="str">
        <f>'8-BILANS OGÓŁEM NARASTAJĄCO'!D4:D5</f>
        <v>I - XII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7" t="s">
        <v>12</v>
      </c>
      <c r="B6" s="18" t="s">
        <v>250</v>
      </c>
      <c r="C6" s="10">
        <v>60367</v>
      </c>
      <c r="D6" s="213">
        <v>70078</v>
      </c>
      <c r="E6" s="11">
        <v>-9711</v>
      </c>
      <c r="F6" s="9">
        <v>4672</v>
      </c>
      <c r="G6" s="8">
        <v>1985</v>
      </c>
      <c r="H6" s="8">
        <v>6657</v>
      </c>
      <c r="I6" s="8">
        <v>2742</v>
      </c>
      <c r="J6" s="8">
        <v>1391</v>
      </c>
      <c r="K6" s="8">
        <v>4133</v>
      </c>
      <c r="L6" s="8">
        <v>3317</v>
      </c>
      <c r="M6" s="8">
        <v>3169</v>
      </c>
      <c r="N6" s="8">
        <v>4440</v>
      </c>
      <c r="O6" s="8">
        <v>4253</v>
      </c>
      <c r="P6" s="8">
        <v>8693</v>
      </c>
      <c r="Q6" s="7" t="s">
        <v>12</v>
      </c>
      <c r="R6" s="18" t="s">
        <v>250</v>
      </c>
      <c r="S6" s="8">
        <v>1882</v>
      </c>
      <c r="T6" s="8">
        <v>2128</v>
      </c>
      <c r="U6" s="8">
        <v>1789</v>
      </c>
      <c r="V6" s="8">
        <v>1851</v>
      </c>
      <c r="W6" s="8">
        <v>6226</v>
      </c>
      <c r="X6" s="8">
        <v>2698</v>
      </c>
      <c r="Y6" s="8">
        <v>1704</v>
      </c>
      <c r="Z6" s="8">
        <v>2760</v>
      </c>
      <c r="AA6" s="8">
        <v>1868</v>
      </c>
      <c r="AB6" s="8">
        <v>1714</v>
      </c>
      <c r="AC6" s="8">
        <v>1546</v>
      </c>
      <c r="AD6" s="8">
        <v>2559</v>
      </c>
      <c r="AE6" s="8">
        <v>1675</v>
      </c>
      <c r="AF6" s="8">
        <v>1452</v>
      </c>
      <c r="AG6" s="8">
        <v>2546</v>
      </c>
    </row>
    <row r="7" spans="1:33" s="15" customFormat="1" ht="30" customHeight="1">
      <c r="A7" s="230" t="s">
        <v>17</v>
      </c>
      <c r="B7" s="38" t="s">
        <v>249</v>
      </c>
      <c r="C7" s="39">
        <v>75734</v>
      </c>
      <c r="D7" s="212">
        <v>82251</v>
      </c>
      <c r="E7" s="41">
        <v>-6517</v>
      </c>
      <c r="F7" s="42">
        <v>7335</v>
      </c>
      <c r="G7" s="40">
        <v>3039</v>
      </c>
      <c r="H7" s="40">
        <v>10374</v>
      </c>
      <c r="I7" s="40">
        <v>4556</v>
      </c>
      <c r="J7" s="40">
        <v>2698</v>
      </c>
      <c r="K7" s="40">
        <v>7254</v>
      </c>
      <c r="L7" s="40">
        <v>4838</v>
      </c>
      <c r="M7" s="40">
        <v>4416</v>
      </c>
      <c r="N7" s="40">
        <v>4103</v>
      </c>
      <c r="O7" s="40">
        <v>3335</v>
      </c>
      <c r="P7" s="40">
        <v>7438</v>
      </c>
      <c r="Q7" s="230" t="s">
        <v>17</v>
      </c>
      <c r="R7" s="38" t="s">
        <v>249</v>
      </c>
      <c r="S7" s="40">
        <v>2458</v>
      </c>
      <c r="T7" s="40">
        <v>2609</v>
      </c>
      <c r="U7" s="40">
        <v>2253</v>
      </c>
      <c r="V7" s="40">
        <v>1879</v>
      </c>
      <c r="W7" s="40">
        <v>7264</v>
      </c>
      <c r="X7" s="40">
        <v>4001</v>
      </c>
      <c r="Y7" s="40">
        <v>2097</v>
      </c>
      <c r="Z7" s="40">
        <v>3467</v>
      </c>
      <c r="AA7" s="40">
        <v>1863</v>
      </c>
      <c r="AB7" s="40">
        <v>1828</v>
      </c>
      <c r="AC7" s="40">
        <v>2073</v>
      </c>
      <c r="AD7" s="40">
        <v>3280</v>
      </c>
      <c r="AE7" s="40">
        <v>1823</v>
      </c>
      <c r="AF7" s="40">
        <v>1372</v>
      </c>
      <c r="AG7" s="40">
        <v>3147</v>
      </c>
    </row>
    <row r="8" spans="1:33" s="6" customFormat="1" ht="30" customHeight="1">
      <c r="A8" s="233"/>
      <c r="B8" s="18" t="s">
        <v>83</v>
      </c>
      <c r="C8" s="10">
        <v>10858</v>
      </c>
      <c r="D8" s="213">
        <v>12213</v>
      </c>
      <c r="E8" s="27">
        <v>-1355</v>
      </c>
      <c r="F8" s="9">
        <v>1478</v>
      </c>
      <c r="G8" s="8">
        <v>574</v>
      </c>
      <c r="H8" s="8">
        <v>2052</v>
      </c>
      <c r="I8" s="8">
        <v>439</v>
      </c>
      <c r="J8" s="8">
        <v>198</v>
      </c>
      <c r="K8" s="8">
        <v>637</v>
      </c>
      <c r="L8" s="8">
        <v>971</v>
      </c>
      <c r="M8" s="8">
        <v>696</v>
      </c>
      <c r="N8" s="8">
        <v>522</v>
      </c>
      <c r="O8" s="8">
        <v>503</v>
      </c>
      <c r="P8" s="8">
        <v>1025</v>
      </c>
      <c r="Q8" s="233"/>
      <c r="R8" s="18" t="s">
        <v>83</v>
      </c>
      <c r="S8" s="8">
        <v>313</v>
      </c>
      <c r="T8" s="8">
        <v>420</v>
      </c>
      <c r="U8" s="8">
        <v>286</v>
      </c>
      <c r="V8" s="8">
        <v>271</v>
      </c>
      <c r="W8" s="8">
        <v>903</v>
      </c>
      <c r="X8" s="8">
        <v>439</v>
      </c>
      <c r="Y8" s="8">
        <v>307</v>
      </c>
      <c r="Z8" s="8">
        <v>468</v>
      </c>
      <c r="AA8" s="8">
        <v>255</v>
      </c>
      <c r="AB8" s="8">
        <v>231</v>
      </c>
      <c r="AC8" s="8">
        <v>259</v>
      </c>
      <c r="AD8" s="8">
        <v>475</v>
      </c>
      <c r="AE8" s="8">
        <v>270</v>
      </c>
      <c r="AF8" s="8">
        <v>213</v>
      </c>
      <c r="AG8" s="8">
        <v>367</v>
      </c>
    </row>
    <row r="9" spans="1:33" s="157" customFormat="1" ht="30" customHeight="1">
      <c r="A9" s="233"/>
      <c r="B9" s="156" t="s">
        <v>84</v>
      </c>
      <c r="C9" s="10">
        <v>64876</v>
      </c>
      <c r="D9" s="213">
        <v>70038</v>
      </c>
      <c r="E9" s="27">
        <v>-5162</v>
      </c>
      <c r="F9" s="9">
        <v>5857</v>
      </c>
      <c r="G9" s="8">
        <v>2465</v>
      </c>
      <c r="H9" s="8">
        <v>8322</v>
      </c>
      <c r="I9" s="8">
        <v>4117</v>
      </c>
      <c r="J9" s="8">
        <v>2500</v>
      </c>
      <c r="K9" s="8">
        <v>6617</v>
      </c>
      <c r="L9" s="8">
        <v>3867</v>
      </c>
      <c r="M9" s="8">
        <v>3720</v>
      </c>
      <c r="N9" s="8">
        <v>3581</v>
      </c>
      <c r="O9" s="8">
        <v>2832</v>
      </c>
      <c r="P9" s="8">
        <v>6413</v>
      </c>
      <c r="Q9" s="233"/>
      <c r="R9" s="156" t="s">
        <v>84</v>
      </c>
      <c r="S9" s="8">
        <v>2145</v>
      </c>
      <c r="T9" s="8">
        <v>2189</v>
      </c>
      <c r="U9" s="8">
        <v>1967</v>
      </c>
      <c r="V9" s="8">
        <v>1608</v>
      </c>
      <c r="W9" s="8">
        <v>6361</v>
      </c>
      <c r="X9" s="8">
        <v>3562</v>
      </c>
      <c r="Y9" s="8">
        <v>1790</v>
      </c>
      <c r="Z9" s="8">
        <v>2999</v>
      </c>
      <c r="AA9" s="8">
        <v>1608</v>
      </c>
      <c r="AB9" s="8">
        <v>1597</v>
      </c>
      <c r="AC9" s="8">
        <v>1814</v>
      </c>
      <c r="AD9" s="8">
        <v>2805</v>
      </c>
      <c r="AE9" s="8">
        <v>1553</v>
      </c>
      <c r="AF9" s="8">
        <v>1159</v>
      </c>
      <c r="AG9" s="8">
        <v>2780</v>
      </c>
    </row>
    <row r="10" spans="1:33" s="157" customFormat="1" ht="30" customHeight="1">
      <c r="A10" s="233"/>
      <c r="B10" s="156" t="s">
        <v>85</v>
      </c>
      <c r="C10" s="158">
        <v>97</v>
      </c>
      <c r="D10" s="213">
        <v>107</v>
      </c>
      <c r="E10" s="27">
        <v>-10</v>
      </c>
      <c r="F10" s="9">
        <v>3</v>
      </c>
      <c r="G10" s="8">
        <v>0</v>
      </c>
      <c r="H10" s="8">
        <v>3</v>
      </c>
      <c r="I10" s="8">
        <v>0</v>
      </c>
      <c r="J10" s="8">
        <v>1</v>
      </c>
      <c r="K10" s="8">
        <v>1</v>
      </c>
      <c r="L10" s="8">
        <v>0</v>
      </c>
      <c r="M10" s="8">
        <v>8</v>
      </c>
      <c r="N10" s="8">
        <v>6</v>
      </c>
      <c r="O10" s="8">
        <v>1</v>
      </c>
      <c r="P10" s="8">
        <v>7</v>
      </c>
      <c r="Q10" s="233"/>
      <c r="R10" s="156" t="s">
        <v>85</v>
      </c>
      <c r="S10" s="8">
        <v>0</v>
      </c>
      <c r="T10" s="8">
        <v>4</v>
      </c>
      <c r="U10" s="8">
        <v>11</v>
      </c>
      <c r="V10" s="8">
        <v>4</v>
      </c>
      <c r="W10" s="8">
        <v>21</v>
      </c>
      <c r="X10" s="8">
        <v>9</v>
      </c>
      <c r="Y10" s="8">
        <v>2</v>
      </c>
      <c r="Z10" s="8">
        <v>0</v>
      </c>
      <c r="AA10" s="8">
        <v>0</v>
      </c>
      <c r="AB10" s="8">
        <v>11</v>
      </c>
      <c r="AC10" s="8">
        <v>2</v>
      </c>
      <c r="AD10" s="8">
        <v>1</v>
      </c>
      <c r="AE10" s="8">
        <v>3</v>
      </c>
      <c r="AF10" s="8">
        <v>7</v>
      </c>
      <c r="AG10" s="8">
        <v>3</v>
      </c>
    </row>
    <row r="11" spans="1:33" s="6" customFormat="1" ht="30" customHeight="1">
      <c r="A11" s="233"/>
      <c r="B11" s="18" t="s">
        <v>86</v>
      </c>
      <c r="C11" s="10">
        <v>1155</v>
      </c>
      <c r="D11" s="213">
        <v>1383</v>
      </c>
      <c r="E11" s="11">
        <v>-228</v>
      </c>
      <c r="F11" s="9">
        <v>12</v>
      </c>
      <c r="G11" s="8">
        <v>28</v>
      </c>
      <c r="H11" s="8">
        <v>40</v>
      </c>
      <c r="I11" s="8">
        <v>230</v>
      </c>
      <c r="J11" s="8">
        <v>310</v>
      </c>
      <c r="K11" s="8">
        <v>540</v>
      </c>
      <c r="L11" s="8">
        <v>3</v>
      </c>
      <c r="M11" s="8">
        <v>13</v>
      </c>
      <c r="N11" s="8">
        <v>23</v>
      </c>
      <c r="O11" s="8">
        <v>91</v>
      </c>
      <c r="P11" s="8">
        <v>114</v>
      </c>
      <c r="Q11" s="233"/>
      <c r="R11" s="18" t="s">
        <v>86</v>
      </c>
      <c r="S11" s="8">
        <v>2</v>
      </c>
      <c r="T11" s="8">
        <v>0</v>
      </c>
      <c r="U11" s="8">
        <v>44</v>
      </c>
      <c r="V11" s="8">
        <v>0</v>
      </c>
      <c r="W11" s="8">
        <v>122</v>
      </c>
      <c r="X11" s="8">
        <v>82</v>
      </c>
      <c r="Y11" s="8">
        <v>4</v>
      </c>
      <c r="Z11" s="8">
        <v>5</v>
      </c>
      <c r="AA11" s="8">
        <v>29</v>
      </c>
      <c r="AB11" s="8">
        <v>9</v>
      </c>
      <c r="AC11" s="8">
        <v>86</v>
      </c>
      <c r="AD11" s="8">
        <v>2</v>
      </c>
      <c r="AE11" s="8">
        <v>0</v>
      </c>
      <c r="AF11" s="8">
        <v>0</v>
      </c>
      <c r="AG11" s="8">
        <v>60</v>
      </c>
    </row>
    <row r="12" spans="1:33" s="6" customFormat="1" ht="30" customHeight="1">
      <c r="A12" s="233"/>
      <c r="B12" s="18" t="s">
        <v>87</v>
      </c>
      <c r="C12" s="10">
        <v>9623</v>
      </c>
      <c r="D12" s="213">
        <v>9907</v>
      </c>
      <c r="E12" s="11">
        <v>-284</v>
      </c>
      <c r="F12" s="9">
        <v>665</v>
      </c>
      <c r="G12" s="8">
        <v>325</v>
      </c>
      <c r="H12" s="8">
        <v>990</v>
      </c>
      <c r="I12" s="8">
        <v>437</v>
      </c>
      <c r="J12" s="8">
        <v>274</v>
      </c>
      <c r="K12" s="8">
        <v>711</v>
      </c>
      <c r="L12" s="8">
        <v>489</v>
      </c>
      <c r="M12" s="8">
        <v>591</v>
      </c>
      <c r="N12" s="8">
        <v>329</v>
      </c>
      <c r="O12" s="8">
        <v>357</v>
      </c>
      <c r="P12" s="8">
        <v>686</v>
      </c>
      <c r="Q12" s="233"/>
      <c r="R12" s="18" t="s">
        <v>87</v>
      </c>
      <c r="S12" s="8">
        <v>463</v>
      </c>
      <c r="T12" s="8">
        <v>405</v>
      </c>
      <c r="U12" s="8">
        <v>292</v>
      </c>
      <c r="V12" s="8">
        <v>244</v>
      </c>
      <c r="W12" s="8">
        <v>844</v>
      </c>
      <c r="X12" s="8">
        <v>764</v>
      </c>
      <c r="Y12" s="8">
        <v>343</v>
      </c>
      <c r="Z12" s="8">
        <v>441</v>
      </c>
      <c r="AA12" s="8">
        <v>522</v>
      </c>
      <c r="AB12" s="8">
        <v>285</v>
      </c>
      <c r="AC12" s="8">
        <v>334</v>
      </c>
      <c r="AD12" s="8">
        <v>463</v>
      </c>
      <c r="AE12" s="8">
        <v>225</v>
      </c>
      <c r="AF12" s="8">
        <v>92</v>
      </c>
      <c r="AG12" s="8">
        <v>439</v>
      </c>
    </row>
    <row r="13" spans="1:33" s="6" customFormat="1" ht="30" customHeight="1">
      <c r="A13" s="233"/>
      <c r="B13" s="18" t="s">
        <v>88</v>
      </c>
      <c r="C13" s="10">
        <v>3</v>
      </c>
      <c r="D13" s="213">
        <v>3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2</v>
      </c>
      <c r="P13" s="8">
        <v>3</v>
      </c>
      <c r="Q13" s="233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89</v>
      </c>
      <c r="C14" s="10">
        <v>2214</v>
      </c>
      <c r="D14" s="213">
        <v>3140</v>
      </c>
      <c r="E14" s="11">
        <v>-926</v>
      </c>
      <c r="F14" s="9">
        <v>121</v>
      </c>
      <c r="G14" s="8">
        <v>37</v>
      </c>
      <c r="H14" s="8">
        <v>158</v>
      </c>
      <c r="I14" s="8">
        <v>435</v>
      </c>
      <c r="J14" s="8">
        <v>234</v>
      </c>
      <c r="K14" s="8">
        <v>669</v>
      </c>
      <c r="L14" s="8">
        <v>140</v>
      </c>
      <c r="M14" s="8">
        <v>523</v>
      </c>
      <c r="N14" s="8">
        <v>199</v>
      </c>
      <c r="O14" s="8">
        <v>64</v>
      </c>
      <c r="P14" s="8">
        <v>263</v>
      </c>
      <c r="Q14" s="233"/>
      <c r="R14" s="18" t="s">
        <v>89</v>
      </c>
      <c r="S14" s="8">
        <v>51</v>
      </c>
      <c r="T14" s="8">
        <v>18</v>
      </c>
      <c r="U14" s="8">
        <v>23</v>
      </c>
      <c r="V14" s="8">
        <v>1</v>
      </c>
      <c r="W14" s="8">
        <v>245</v>
      </c>
      <c r="X14" s="8">
        <v>1</v>
      </c>
      <c r="Y14" s="8">
        <v>9</v>
      </c>
      <c r="Z14" s="8">
        <v>57</v>
      </c>
      <c r="AA14" s="8">
        <v>0</v>
      </c>
      <c r="AB14" s="8">
        <v>7</v>
      </c>
      <c r="AC14" s="8">
        <v>4</v>
      </c>
      <c r="AD14" s="8">
        <v>18</v>
      </c>
      <c r="AE14" s="8">
        <v>15</v>
      </c>
      <c r="AF14" s="8">
        <v>11</v>
      </c>
      <c r="AG14" s="8">
        <v>1</v>
      </c>
    </row>
    <row r="15" spans="1:33" s="6" customFormat="1" ht="30" customHeight="1">
      <c r="A15" s="231"/>
      <c r="B15" s="18" t="s">
        <v>90</v>
      </c>
      <c r="C15" s="10">
        <v>2129</v>
      </c>
      <c r="D15" s="213">
        <v>2285</v>
      </c>
      <c r="E15" s="11">
        <v>-156</v>
      </c>
      <c r="F15" s="9">
        <v>2</v>
      </c>
      <c r="G15" s="8">
        <v>80</v>
      </c>
      <c r="H15" s="8">
        <v>82</v>
      </c>
      <c r="I15" s="8">
        <v>8</v>
      </c>
      <c r="J15" s="8">
        <v>69</v>
      </c>
      <c r="K15" s="8">
        <v>77</v>
      </c>
      <c r="L15" s="8">
        <v>138</v>
      </c>
      <c r="M15" s="8">
        <v>109</v>
      </c>
      <c r="N15" s="8">
        <v>88</v>
      </c>
      <c r="O15" s="8">
        <v>221</v>
      </c>
      <c r="P15" s="8">
        <v>309</v>
      </c>
      <c r="Q15" s="231"/>
      <c r="R15" s="18" t="s">
        <v>90</v>
      </c>
      <c r="S15" s="8">
        <v>47</v>
      </c>
      <c r="T15" s="8">
        <v>45</v>
      </c>
      <c r="U15" s="8">
        <v>17</v>
      </c>
      <c r="V15" s="8">
        <v>75</v>
      </c>
      <c r="W15" s="8">
        <v>83</v>
      </c>
      <c r="X15" s="8">
        <v>383</v>
      </c>
      <c r="Y15" s="8">
        <v>73</v>
      </c>
      <c r="Z15" s="8">
        <v>97</v>
      </c>
      <c r="AA15" s="8">
        <v>68</v>
      </c>
      <c r="AB15" s="8">
        <v>116</v>
      </c>
      <c r="AC15" s="8">
        <v>76</v>
      </c>
      <c r="AD15" s="8">
        <v>124</v>
      </c>
      <c r="AE15" s="8">
        <v>62</v>
      </c>
      <c r="AF15" s="8">
        <v>91</v>
      </c>
      <c r="AG15" s="8">
        <v>57</v>
      </c>
    </row>
    <row r="16" spans="1:33" s="15" customFormat="1" ht="30" customHeight="1">
      <c r="A16" s="4" t="s">
        <v>19</v>
      </c>
      <c r="B16" s="38" t="s">
        <v>251</v>
      </c>
      <c r="C16" s="39">
        <v>79417</v>
      </c>
      <c r="D16" s="212">
        <v>91962</v>
      </c>
      <c r="E16" s="41">
        <v>-12545</v>
      </c>
      <c r="F16" s="42">
        <v>7625</v>
      </c>
      <c r="G16" s="40">
        <v>3213</v>
      </c>
      <c r="H16" s="40">
        <v>10838</v>
      </c>
      <c r="I16" s="40">
        <v>4724</v>
      </c>
      <c r="J16" s="40">
        <v>2662</v>
      </c>
      <c r="K16" s="40">
        <v>7386</v>
      </c>
      <c r="L16" s="40">
        <v>5103</v>
      </c>
      <c r="M16" s="40">
        <v>4745</v>
      </c>
      <c r="N16" s="40">
        <v>4280</v>
      </c>
      <c r="O16" s="40">
        <v>3543</v>
      </c>
      <c r="P16" s="40">
        <v>7823</v>
      </c>
      <c r="Q16" s="4" t="s">
        <v>19</v>
      </c>
      <c r="R16" s="38" t="s">
        <v>251</v>
      </c>
      <c r="S16" s="40">
        <v>2632</v>
      </c>
      <c r="T16" s="40">
        <v>2831</v>
      </c>
      <c r="U16" s="40">
        <v>2341</v>
      </c>
      <c r="V16" s="40">
        <v>2201</v>
      </c>
      <c r="W16" s="40">
        <v>7565</v>
      </c>
      <c r="X16" s="40">
        <v>3599</v>
      </c>
      <c r="Y16" s="40">
        <v>2266</v>
      </c>
      <c r="Z16" s="40">
        <v>3684</v>
      </c>
      <c r="AA16" s="40">
        <v>1939</v>
      </c>
      <c r="AB16" s="40">
        <v>1988</v>
      </c>
      <c r="AC16" s="40">
        <v>2174</v>
      </c>
      <c r="AD16" s="40">
        <v>3665</v>
      </c>
      <c r="AE16" s="40">
        <v>1934</v>
      </c>
      <c r="AF16" s="40">
        <v>1464</v>
      </c>
      <c r="AG16" s="40">
        <v>3239</v>
      </c>
    </row>
    <row r="17" spans="1:33" s="6" customFormat="1" ht="30" customHeight="1">
      <c r="A17" s="4" t="s">
        <v>103</v>
      </c>
      <c r="B17" s="18" t="s">
        <v>252</v>
      </c>
      <c r="C17" s="10">
        <v>42169</v>
      </c>
      <c r="D17" s="213">
        <v>44817</v>
      </c>
      <c r="E17" s="11">
        <v>-2648</v>
      </c>
      <c r="F17" s="9">
        <v>4161</v>
      </c>
      <c r="G17" s="8">
        <v>1677</v>
      </c>
      <c r="H17" s="8">
        <v>5838</v>
      </c>
      <c r="I17" s="8">
        <v>2447</v>
      </c>
      <c r="J17" s="8">
        <v>1563</v>
      </c>
      <c r="K17" s="8">
        <v>4010</v>
      </c>
      <c r="L17" s="8">
        <v>2792</v>
      </c>
      <c r="M17" s="8">
        <v>2224</v>
      </c>
      <c r="N17" s="8">
        <v>2214</v>
      </c>
      <c r="O17" s="8">
        <v>1790</v>
      </c>
      <c r="P17" s="8">
        <v>4004</v>
      </c>
      <c r="Q17" s="4" t="s">
        <v>103</v>
      </c>
      <c r="R17" s="18" t="s">
        <v>252</v>
      </c>
      <c r="S17" s="8">
        <v>1342</v>
      </c>
      <c r="T17" s="8">
        <v>1400</v>
      </c>
      <c r="U17" s="8">
        <v>1297</v>
      </c>
      <c r="V17" s="8">
        <v>1040</v>
      </c>
      <c r="W17" s="8">
        <v>4214</v>
      </c>
      <c r="X17" s="8">
        <v>1708</v>
      </c>
      <c r="Y17" s="8">
        <v>1325</v>
      </c>
      <c r="Z17" s="8">
        <v>1790</v>
      </c>
      <c r="AA17" s="8">
        <v>927</v>
      </c>
      <c r="AB17" s="8">
        <v>1060</v>
      </c>
      <c r="AC17" s="8">
        <v>1349</v>
      </c>
      <c r="AD17" s="8">
        <v>1919</v>
      </c>
      <c r="AE17" s="8">
        <v>1166</v>
      </c>
      <c r="AF17" s="8">
        <v>897</v>
      </c>
      <c r="AG17" s="8">
        <v>1867</v>
      </c>
    </row>
    <row r="18" spans="1:33" s="6" customFormat="1" ht="30" customHeight="1">
      <c r="A18" s="4"/>
      <c r="B18" s="18" t="s">
        <v>114</v>
      </c>
      <c r="C18" s="10">
        <v>33430</v>
      </c>
      <c r="D18" s="213">
        <v>36856</v>
      </c>
      <c r="E18" s="11">
        <v>-3426</v>
      </c>
      <c r="F18" s="9">
        <v>3613</v>
      </c>
      <c r="G18" s="8">
        <v>1374</v>
      </c>
      <c r="H18" s="8">
        <v>4987</v>
      </c>
      <c r="I18" s="8">
        <v>1735</v>
      </c>
      <c r="J18" s="8">
        <v>1045</v>
      </c>
      <c r="K18" s="8">
        <v>2780</v>
      </c>
      <c r="L18" s="8">
        <v>2517</v>
      </c>
      <c r="M18" s="8">
        <v>1688</v>
      </c>
      <c r="N18" s="8">
        <v>1803</v>
      </c>
      <c r="O18" s="8">
        <v>1277</v>
      </c>
      <c r="P18" s="8">
        <v>3080</v>
      </c>
      <c r="Q18" s="4"/>
      <c r="R18" s="18" t="s">
        <v>114</v>
      </c>
      <c r="S18" s="8">
        <v>1167</v>
      </c>
      <c r="T18" s="8">
        <v>1193</v>
      </c>
      <c r="U18" s="8">
        <v>928</v>
      </c>
      <c r="V18" s="8">
        <v>805</v>
      </c>
      <c r="W18" s="8">
        <v>3182</v>
      </c>
      <c r="X18" s="8">
        <v>1246</v>
      </c>
      <c r="Y18" s="8">
        <v>1040</v>
      </c>
      <c r="Z18" s="8">
        <v>1513</v>
      </c>
      <c r="AA18" s="8">
        <v>719</v>
      </c>
      <c r="AB18" s="8">
        <v>753</v>
      </c>
      <c r="AC18" s="8">
        <v>941</v>
      </c>
      <c r="AD18" s="8">
        <v>1718</v>
      </c>
      <c r="AE18" s="8">
        <v>954</v>
      </c>
      <c r="AF18" s="8">
        <v>655</v>
      </c>
      <c r="AG18" s="8">
        <v>1564</v>
      </c>
    </row>
    <row r="19" spans="1:33" s="6" customFormat="1" ht="30" customHeight="1">
      <c r="A19" s="4"/>
      <c r="B19" s="18" t="s">
        <v>115</v>
      </c>
      <c r="C19" s="10">
        <v>8739</v>
      </c>
      <c r="D19" s="213">
        <v>7961</v>
      </c>
      <c r="E19" s="11">
        <v>778</v>
      </c>
      <c r="F19" s="9">
        <v>548</v>
      </c>
      <c r="G19" s="8">
        <v>303</v>
      </c>
      <c r="H19" s="8">
        <v>851</v>
      </c>
      <c r="I19" s="8">
        <v>712</v>
      </c>
      <c r="J19" s="8">
        <v>518</v>
      </c>
      <c r="K19" s="8">
        <v>1230</v>
      </c>
      <c r="L19" s="8">
        <v>275</v>
      </c>
      <c r="M19" s="8">
        <v>536</v>
      </c>
      <c r="N19" s="8">
        <v>411</v>
      </c>
      <c r="O19" s="8">
        <v>513</v>
      </c>
      <c r="P19" s="8">
        <v>924</v>
      </c>
      <c r="Q19" s="4"/>
      <c r="R19" s="18" t="s">
        <v>115</v>
      </c>
      <c r="S19" s="8">
        <v>175</v>
      </c>
      <c r="T19" s="8">
        <v>207</v>
      </c>
      <c r="U19" s="8">
        <v>369</v>
      </c>
      <c r="V19" s="8">
        <v>235</v>
      </c>
      <c r="W19" s="8">
        <v>1032</v>
      </c>
      <c r="X19" s="8">
        <v>462</v>
      </c>
      <c r="Y19" s="8">
        <v>285</v>
      </c>
      <c r="Z19" s="8">
        <v>277</v>
      </c>
      <c r="AA19" s="8">
        <v>208</v>
      </c>
      <c r="AB19" s="8">
        <v>307</v>
      </c>
      <c r="AC19" s="8">
        <v>408</v>
      </c>
      <c r="AD19" s="8">
        <v>201</v>
      </c>
      <c r="AE19" s="8">
        <v>212</v>
      </c>
      <c r="AF19" s="8">
        <v>242</v>
      </c>
      <c r="AG19" s="8">
        <v>303</v>
      </c>
    </row>
    <row r="20" spans="1:33" s="180" customFormat="1" ht="30" customHeight="1">
      <c r="A20" s="174" t="s">
        <v>104</v>
      </c>
      <c r="B20" s="175" t="s">
        <v>102</v>
      </c>
      <c r="C20" s="176">
        <v>12799</v>
      </c>
      <c r="D20" s="213">
        <v>18896</v>
      </c>
      <c r="E20" s="178">
        <v>-6097</v>
      </c>
      <c r="F20" s="179">
        <v>554</v>
      </c>
      <c r="G20" s="177">
        <v>340</v>
      </c>
      <c r="H20" s="177">
        <v>894</v>
      </c>
      <c r="I20" s="177">
        <v>918</v>
      </c>
      <c r="J20" s="177">
        <v>545</v>
      </c>
      <c r="K20" s="177">
        <v>1463</v>
      </c>
      <c r="L20" s="177">
        <v>611</v>
      </c>
      <c r="M20" s="177">
        <v>1232</v>
      </c>
      <c r="N20" s="177">
        <v>712</v>
      </c>
      <c r="O20" s="177">
        <v>675</v>
      </c>
      <c r="P20" s="177">
        <v>1387</v>
      </c>
      <c r="Q20" s="174" t="s">
        <v>104</v>
      </c>
      <c r="R20" s="175" t="s">
        <v>102</v>
      </c>
      <c r="S20" s="177">
        <v>537</v>
      </c>
      <c r="T20" s="177">
        <v>453</v>
      </c>
      <c r="U20" s="177">
        <v>368</v>
      </c>
      <c r="V20" s="177">
        <v>428</v>
      </c>
      <c r="W20" s="177">
        <v>951</v>
      </c>
      <c r="X20" s="177">
        <v>772</v>
      </c>
      <c r="Y20" s="177">
        <v>371</v>
      </c>
      <c r="Z20" s="177">
        <v>573</v>
      </c>
      <c r="AA20" s="177">
        <v>611</v>
      </c>
      <c r="AB20" s="177">
        <v>373</v>
      </c>
      <c r="AC20" s="177">
        <v>395</v>
      </c>
      <c r="AD20" s="177">
        <v>534</v>
      </c>
      <c r="AE20" s="177">
        <v>281</v>
      </c>
      <c r="AF20" s="177">
        <v>226</v>
      </c>
      <c r="AG20" s="177">
        <v>339</v>
      </c>
    </row>
    <row r="21" spans="1:33" s="6" customFormat="1" ht="56.25">
      <c r="A21" s="4" t="s">
        <v>105</v>
      </c>
      <c r="B21" s="18" t="s">
        <v>438</v>
      </c>
      <c r="C21" s="10">
        <v>2203</v>
      </c>
      <c r="D21" s="213">
        <v>2106</v>
      </c>
      <c r="E21" s="11">
        <v>97</v>
      </c>
      <c r="F21" s="9">
        <v>232</v>
      </c>
      <c r="G21" s="8">
        <v>106</v>
      </c>
      <c r="H21" s="8">
        <v>338</v>
      </c>
      <c r="I21" s="8">
        <v>185</v>
      </c>
      <c r="J21" s="8">
        <v>35</v>
      </c>
      <c r="K21" s="8">
        <v>220</v>
      </c>
      <c r="L21" s="8">
        <v>32</v>
      </c>
      <c r="M21" s="8">
        <v>52</v>
      </c>
      <c r="N21" s="8">
        <v>340</v>
      </c>
      <c r="O21" s="8">
        <v>164</v>
      </c>
      <c r="P21" s="8">
        <v>504</v>
      </c>
      <c r="Q21" s="4" t="s">
        <v>105</v>
      </c>
      <c r="R21" s="18" t="s">
        <v>438</v>
      </c>
      <c r="S21" s="8">
        <v>82</v>
      </c>
      <c r="T21" s="8">
        <v>201</v>
      </c>
      <c r="U21" s="8">
        <v>85</v>
      </c>
      <c r="V21" s="8">
        <v>68</v>
      </c>
      <c r="W21" s="8">
        <v>55</v>
      </c>
      <c r="X21" s="8">
        <v>201</v>
      </c>
      <c r="Y21" s="8">
        <v>48</v>
      </c>
      <c r="Z21" s="8">
        <v>25</v>
      </c>
      <c r="AA21" s="8">
        <v>12</v>
      </c>
      <c r="AB21" s="8">
        <v>27</v>
      </c>
      <c r="AC21" s="8">
        <v>4</v>
      </c>
      <c r="AD21" s="8">
        <v>92</v>
      </c>
      <c r="AE21" s="8">
        <v>24</v>
      </c>
      <c r="AF21" s="8">
        <v>17</v>
      </c>
      <c r="AG21" s="8">
        <v>116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213">
        <v>0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10557</v>
      </c>
      <c r="D23" s="213">
        <v>14149</v>
      </c>
      <c r="E23" s="11">
        <v>-3592</v>
      </c>
      <c r="F23" s="9">
        <v>1667</v>
      </c>
      <c r="G23" s="8">
        <v>661</v>
      </c>
      <c r="H23" s="8">
        <v>2328</v>
      </c>
      <c r="I23" s="8">
        <v>395</v>
      </c>
      <c r="J23" s="8">
        <v>110</v>
      </c>
      <c r="K23" s="8">
        <v>505</v>
      </c>
      <c r="L23" s="8">
        <v>934</v>
      </c>
      <c r="M23" s="8">
        <v>527</v>
      </c>
      <c r="N23" s="8">
        <v>400</v>
      </c>
      <c r="O23" s="8">
        <v>355</v>
      </c>
      <c r="P23" s="8">
        <v>755</v>
      </c>
      <c r="Q23" s="4" t="s">
        <v>107</v>
      </c>
      <c r="R23" s="18" t="s">
        <v>93</v>
      </c>
      <c r="S23" s="8">
        <v>316</v>
      </c>
      <c r="T23" s="8">
        <v>404</v>
      </c>
      <c r="U23" s="8">
        <v>247</v>
      </c>
      <c r="V23" s="8">
        <v>253</v>
      </c>
      <c r="W23" s="8">
        <v>1381</v>
      </c>
      <c r="X23" s="8">
        <v>344</v>
      </c>
      <c r="Y23" s="8">
        <v>202</v>
      </c>
      <c r="Z23" s="8">
        <v>401</v>
      </c>
      <c r="AA23" s="8">
        <v>90</v>
      </c>
      <c r="AB23" s="8">
        <v>210</v>
      </c>
      <c r="AC23" s="8">
        <v>178</v>
      </c>
      <c r="AD23" s="8">
        <v>599</v>
      </c>
      <c r="AE23" s="8">
        <v>186</v>
      </c>
      <c r="AF23" s="8">
        <v>136</v>
      </c>
      <c r="AG23" s="8">
        <v>561</v>
      </c>
    </row>
    <row r="24" spans="1:33" s="6" customFormat="1" ht="30" customHeight="1">
      <c r="A24" s="4" t="s">
        <v>108</v>
      </c>
      <c r="B24" s="18" t="s">
        <v>94</v>
      </c>
      <c r="C24" s="10">
        <v>6245</v>
      </c>
      <c r="D24" s="213">
        <v>6054</v>
      </c>
      <c r="E24" s="11">
        <v>191</v>
      </c>
      <c r="F24" s="9">
        <v>380</v>
      </c>
      <c r="G24" s="8">
        <v>227</v>
      </c>
      <c r="H24" s="8">
        <v>607</v>
      </c>
      <c r="I24" s="8">
        <v>374</v>
      </c>
      <c r="J24" s="8">
        <v>272</v>
      </c>
      <c r="K24" s="8">
        <v>646</v>
      </c>
      <c r="L24" s="8">
        <v>233</v>
      </c>
      <c r="M24" s="8">
        <v>447</v>
      </c>
      <c r="N24" s="8">
        <v>315</v>
      </c>
      <c r="O24" s="8">
        <v>310</v>
      </c>
      <c r="P24" s="177">
        <v>625</v>
      </c>
      <c r="Q24" s="4" t="s">
        <v>108</v>
      </c>
      <c r="R24" s="18" t="s">
        <v>94</v>
      </c>
      <c r="S24" s="8">
        <v>197</v>
      </c>
      <c r="T24" s="8">
        <v>215</v>
      </c>
      <c r="U24" s="8">
        <v>198</v>
      </c>
      <c r="V24" s="8">
        <v>267</v>
      </c>
      <c r="W24" s="8">
        <v>591</v>
      </c>
      <c r="X24" s="8">
        <v>310</v>
      </c>
      <c r="Y24" s="8">
        <v>217</v>
      </c>
      <c r="Z24" s="8">
        <v>366</v>
      </c>
      <c r="AA24" s="8">
        <v>175</v>
      </c>
      <c r="AB24" s="8">
        <v>224</v>
      </c>
      <c r="AC24" s="8">
        <v>145</v>
      </c>
      <c r="AD24" s="8">
        <v>329</v>
      </c>
      <c r="AE24" s="8">
        <v>175</v>
      </c>
      <c r="AF24" s="8">
        <v>111</v>
      </c>
      <c r="AG24" s="8">
        <v>167</v>
      </c>
    </row>
    <row r="25" spans="1:33" s="6" customFormat="1" ht="30" customHeight="1">
      <c r="A25" s="4" t="s">
        <v>109</v>
      </c>
      <c r="B25" s="18" t="s">
        <v>95</v>
      </c>
      <c r="C25" s="10">
        <v>266</v>
      </c>
      <c r="D25" s="213">
        <v>305</v>
      </c>
      <c r="E25" s="11">
        <v>-39</v>
      </c>
      <c r="F25" s="9">
        <v>16</v>
      </c>
      <c r="G25" s="8">
        <v>11</v>
      </c>
      <c r="H25" s="8">
        <v>27</v>
      </c>
      <c r="I25" s="8">
        <v>2</v>
      </c>
      <c r="J25" s="8">
        <v>1</v>
      </c>
      <c r="K25" s="8">
        <v>3</v>
      </c>
      <c r="L25" s="8">
        <v>15</v>
      </c>
      <c r="M25" s="8">
        <v>9</v>
      </c>
      <c r="N25" s="8">
        <v>18</v>
      </c>
      <c r="O25" s="8">
        <v>22</v>
      </c>
      <c r="P25" s="8">
        <v>40</v>
      </c>
      <c r="Q25" s="4" t="s">
        <v>109</v>
      </c>
      <c r="R25" s="18" t="s">
        <v>95</v>
      </c>
      <c r="S25" s="8">
        <v>12</v>
      </c>
      <c r="T25" s="8">
        <v>11</v>
      </c>
      <c r="U25" s="8">
        <v>6</v>
      </c>
      <c r="V25" s="8">
        <v>7</v>
      </c>
      <c r="W25" s="8">
        <v>21</v>
      </c>
      <c r="X25" s="8">
        <v>37</v>
      </c>
      <c r="Y25" s="8">
        <v>6</v>
      </c>
      <c r="Z25" s="8">
        <v>12</v>
      </c>
      <c r="AA25" s="8">
        <v>23</v>
      </c>
      <c r="AB25" s="8">
        <v>2</v>
      </c>
      <c r="AC25" s="8">
        <v>8</v>
      </c>
      <c r="AD25" s="8">
        <v>7</v>
      </c>
      <c r="AE25" s="8">
        <v>4</v>
      </c>
      <c r="AF25" s="8">
        <v>10</v>
      </c>
      <c r="AG25" s="8">
        <v>6</v>
      </c>
    </row>
    <row r="26" spans="1:33" s="6" customFormat="1" ht="30" customHeight="1">
      <c r="A26" s="4" t="s">
        <v>110</v>
      </c>
      <c r="B26" s="18" t="s">
        <v>96</v>
      </c>
      <c r="C26" s="10">
        <v>646</v>
      </c>
      <c r="D26" s="213">
        <v>612</v>
      </c>
      <c r="E26" s="11">
        <v>34</v>
      </c>
      <c r="F26" s="9">
        <v>99</v>
      </c>
      <c r="G26" s="8">
        <v>15</v>
      </c>
      <c r="H26" s="8">
        <v>114</v>
      </c>
      <c r="I26" s="8">
        <v>50</v>
      </c>
      <c r="J26" s="8">
        <v>17</v>
      </c>
      <c r="K26" s="8">
        <v>67</v>
      </c>
      <c r="L26" s="8">
        <v>41</v>
      </c>
      <c r="M26" s="8">
        <v>23</v>
      </c>
      <c r="N26" s="8">
        <v>75</v>
      </c>
      <c r="O26" s="8">
        <v>28</v>
      </c>
      <c r="P26" s="8">
        <v>103</v>
      </c>
      <c r="Q26" s="4" t="s">
        <v>110</v>
      </c>
      <c r="R26" s="18" t="s">
        <v>96</v>
      </c>
      <c r="S26" s="8">
        <v>25</v>
      </c>
      <c r="T26" s="8">
        <v>13</v>
      </c>
      <c r="U26" s="8">
        <v>22</v>
      </c>
      <c r="V26" s="8">
        <v>10</v>
      </c>
      <c r="W26" s="8">
        <v>64</v>
      </c>
      <c r="X26" s="8">
        <v>16</v>
      </c>
      <c r="Y26" s="8">
        <v>15</v>
      </c>
      <c r="Z26" s="8">
        <v>32</v>
      </c>
      <c r="AA26" s="8">
        <v>11</v>
      </c>
      <c r="AB26" s="8">
        <v>12</v>
      </c>
      <c r="AC26" s="8">
        <v>18</v>
      </c>
      <c r="AD26" s="8">
        <v>18</v>
      </c>
      <c r="AE26" s="8">
        <v>9</v>
      </c>
      <c r="AF26" s="8">
        <v>14</v>
      </c>
      <c r="AG26" s="8">
        <v>19</v>
      </c>
    </row>
    <row r="27" spans="1:33" s="6" customFormat="1" ht="30" customHeight="1">
      <c r="A27" s="4" t="s">
        <v>111</v>
      </c>
      <c r="B27" s="18" t="s">
        <v>97</v>
      </c>
      <c r="C27" s="10">
        <v>409</v>
      </c>
      <c r="D27" s="213">
        <v>684</v>
      </c>
      <c r="E27" s="11">
        <v>-275</v>
      </c>
      <c r="F27" s="9">
        <v>51</v>
      </c>
      <c r="G27" s="8">
        <v>15</v>
      </c>
      <c r="H27" s="8">
        <v>66</v>
      </c>
      <c r="I27" s="8">
        <v>28</v>
      </c>
      <c r="J27" s="8">
        <v>10</v>
      </c>
      <c r="K27" s="8">
        <v>38</v>
      </c>
      <c r="L27" s="8">
        <v>27</v>
      </c>
      <c r="M27" s="8">
        <v>26</v>
      </c>
      <c r="N27" s="8">
        <v>18</v>
      </c>
      <c r="O27" s="8">
        <v>19</v>
      </c>
      <c r="P27" s="8">
        <v>37</v>
      </c>
      <c r="Q27" s="4" t="s">
        <v>111</v>
      </c>
      <c r="R27" s="18" t="s">
        <v>97</v>
      </c>
      <c r="S27" s="8">
        <v>10</v>
      </c>
      <c r="T27" s="8">
        <v>19</v>
      </c>
      <c r="U27" s="8">
        <v>9</v>
      </c>
      <c r="V27" s="8">
        <v>4</v>
      </c>
      <c r="W27" s="8">
        <v>61</v>
      </c>
      <c r="X27" s="8">
        <v>13</v>
      </c>
      <c r="Y27" s="8">
        <v>7</v>
      </c>
      <c r="Z27" s="8">
        <v>3</v>
      </c>
      <c r="AA27" s="8">
        <v>8</v>
      </c>
      <c r="AB27" s="8">
        <v>6</v>
      </c>
      <c r="AC27" s="8">
        <v>8</v>
      </c>
      <c r="AD27" s="8">
        <v>18</v>
      </c>
      <c r="AE27" s="8">
        <v>13</v>
      </c>
      <c r="AF27" s="8">
        <v>5</v>
      </c>
      <c r="AG27" s="8">
        <v>31</v>
      </c>
    </row>
    <row r="28" spans="1:33" s="6" customFormat="1" ht="30" customHeight="1">
      <c r="A28" s="4" t="s">
        <v>112</v>
      </c>
      <c r="B28" s="18" t="s">
        <v>98</v>
      </c>
      <c r="C28" s="10">
        <v>896</v>
      </c>
      <c r="D28" s="213">
        <v>1120</v>
      </c>
      <c r="E28" s="11">
        <v>-224</v>
      </c>
      <c r="F28" s="9">
        <v>205</v>
      </c>
      <c r="G28" s="8">
        <v>51</v>
      </c>
      <c r="H28" s="8">
        <v>256</v>
      </c>
      <c r="I28" s="8">
        <v>25</v>
      </c>
      <c r="J28" s="8">
        <v>4</v>
      </c>
      <c r="K28" s="8">
        <v>29</v>
      </c>
      <c r="L28" s="8">
        <v>81</v>
      </c>
      <c r="M28" s="8">
        <v>21</v>
      </c>
      <c r="N28" s="8">
        <v>43</v>
      </c>
      <c r="O28" s="8">
        <v>19</v>
      </c>
      <c r="P28" s="8">
        <v>62</v>
      </c>
      <c r="Q28" s="4" t="s">
        <v>112</v>
      </c>
      <c r="R28" s="18" t="s">
        <v>98</v>
      </c>
      <c r="S28" s="8">
        <v>34</v>
      </c>
      <c r="T28" s="8">
        <v>30</v>
      </c>
      <c r="U28" s="8">
        <v>17</v>
      </c>
      <c r="V28" s="8">
        <v>23</v>
      </c>
      <c r="W28" s="8">
        <v>95</v>
      </c>
      <c r="X28" s="8">
        <v>18</v>
      </c>
      <c r="Y28" s="8">
        <v>19</v>
      </c>
      <c r="Z28" s="8">
        <v>42</v>
      </c>
      <c r="AA28" s="8">
        <v>7</v>
      </c>
      <c r="AB28" s="8">
        <v>22</v>
      </c>
      <c r="AC28" s="8">
        <v>30</v>
      </c>
      <c r="AD28" s="8">
        <v>40</v>
      </c>
      <c r="AE28" s="8">
        <v>25</v>
      </c>
      <c r="AF28" s="8">
        <v>14</v>
      </c>
      <c r="AG28" s="8">
        <v>31</v>
      </c>
    </row>
    <row r="29" spans="1:33" s="6" customFormat="1" ht="30" customHeight="1">
      <c r="A29" s="5" t="s">
        <v>126</v>
      </c>
      <c r="B29" s="18" t="s">
        <v>99</v>
      </c>
      <c r="C29" s="10">
        <v>3226</v>
      </c>
      <c r="D29" s="213">
        <v>3219</v>
      </c>
      <c r="E29" s="11">
        <v>7</v>
      </c>
      <c r="F29" s="9">
        <v>260</v>
      </c>
      <c r="G29" s="8">
        <v>110</v>
      </c>
      <c r="H29" s="8">
        <v>370</v>
      </c>
      <c r="I29" s="8">
        <v>300</v>
      </c>
      <c r="J29" s="8">
        <v>105</v>
      </c>
      <c r="K29" s="8">
        <v>405</v>
      </c>
      <c r="L29" s="8">
        <v>337</v>
      </c>
      <c r="M29" s="8">
        <v>184</v>
      </c>
      <c r="N29" s="8">
        <v>145</v>
      </c>
      <c r="O29" s="8">
        <v>161</v>
      </c>
      <c r="P29" s="8">
        <v>306</v>
      </c>
      <c r="Q29" s="5" t="s">
        <v>126</v>
      </c>
      <c r="R29" s="18" t="s">
        <v>99</v>
      </c>
      <c r="S29" s="8">
        <v>77</v>
      </c>
      <c r="T29" s="8">
        <v>85</v>
      </c>
      <c r="U29" s="8">
        <v>92</v>
      </c>
      <c r="V29" s="8">
        <v>101</v>
      </c>
      <c r="W29" s="8">
        <v>132</v>
      </c>
      <c r="X29" s="8">
        <v>180</v>
      </c>
      <c r="Y29" s="8">
        <v>56</v>
      </c>
      <c r="Z29" s="8">
        <v>440</v>
      </c>
      <c r="AA29" s="8">
        <v>75</v>
      </c>
      <c r="AB29" s="8">
        <v>52</v>
      </c>
      <c r="AC29" s="8">
        <v>39</v>
      </c>
      <c r="AD29" s="8">
        <v>108</v>
      </c>
      <c r="AE29" s="8">
        <v>51</v>
      </c>
      <c r="AF29" s="8">
        <v>34</v>
      </c>
      <c r="AG29" s="8">
        <v>102</v>
      </c>
    </row>
    <row r="30" spans="1:33" s="45" customFormat="1" ht="30" customHeight="1">
      <c r="A30" s="269" t="s">
        <v>22</v>
      </c>
      <c r="B30" s="38" t="s">
        <v>100</v>
      </c>
      <c r="C30" s="39">
        <v>56684</v>
      </c>
      <c r="D30" s="212">
        <v>60367</v>
      </c>
      <c r="E30" s="41">
        <v>-3683</v>
      </c>
      <c r="F30" s="42">
        <v>4382</v>
      </c>
      <c r="G30" s="40">
        <v>1811</v>
      </c>
      <c r="H30" s="40">
        <v>6193</v>
      </c>
      <c r="I30" s="40">
        <v>2574</v>
      </c>
      <c r="J30" s="40">
        <v>1427</v>
      </c>
      <c r="K30" s="40">
        <v>4001</v>
      </c>
      <c r="L30" s="40">
        <v>3052</v>
      </c>
      <c r="M30" s="40">
        <v>2840</v>
      </c>
      <c r="N30" s="40">
        <v>4263</v>
      </c>
      <c r="O30" s="40">
        <v>4045</v>
      </c>
      <c r="P30" s="40">
        <v>8308</v>
      </c>
      <c r="Q30" s="230" t="s">
        <v>22</v>
      </c>
      <c r="R30" s="43" t="s">
        <v>100</v>
      </c>
      <c r="S30" s="40">
        <v>1708</v>
      </c>
      <c r="T30" s="40">
        <v>1906</v>
      </c>
      <c r="U30" s="40">
        <v>1701</v>
      </c>
      <c r="V30" s="40">
        <v>1529</v>
      </c>
      <c r="W30" s="40">
        <v>5925</v>
      </c>
      <c r="X30" s="40">
        <v>3100</v>
      </c>
      <c r="Y30" s="40">
        <v>1535</v>
      </c>
      <c r="Z30" s="40">
        <v>2543</v>
      </c>
      <c r="AA30" s="40">
        <v>1792</v>
      </c>
      <c r="AB30" s="40">
        <v>1554</v>
      </c>
      <c r="AC30" s="40">
        <v>1445</v>
      </c>
      <c r="AD30" s="40">
        <v>2174</v>
      </c>
      <c r="AE30" s="40">
        <v>1564</v>
      </c>
      <c r="AF30" s="40">
        <v>1360</v>
      </c>
      <c r="AG30" s="40">
        <v>2454</v>
      </c>
    </row>
    <row r="31" spans="1:33" s="55" customFormat="1" ht="30" customHeight="1" thickBot="1">
      <c r="A31" s="270"/>
      <c r="B31" s="18" t="s">
        <v>113</v>
      </c>
      <c r="C31" s="12">
        <f t="shared" ref="C31" si="0">H31+K31+L31+M31+P31+SUM(S31:AG31)</f>
        <v>7676</v>
      </c>
      <c r="D31" s="215">
        <f>'[24]ns 2'!$G51</f>
        <v>8528</v>
      </c>
      <c r="E31" s="14">
        <f t="shared" ref="E31" si="1">IF(D31="b.d.","x",C31-D31)</f>
        <v>-852</v>
      </c>
      <c r="F31" s="9">
        <f>'[1]ns 2'!$G51</f>
        <v>735</v>
      </c>
      <c r="G31" s="8">
        <f>'[2]ns 2'!$G51</f>
        <v>333</v>
      </c>
      <c r="H31" s="8">
        <f t="shared" ref="H31" si="2">F31+G31</f>
        <v>1068</v>
      </c>
      <c r="I31" s="8">
        <f>'[3]ns 2'!$G51</f>
        <v>229</v>
      </c>
      <c r="J31" s="8">
        <f>'[4]ns 2'!$G51</f>
        <v>119</v>
      </c>
      <c r="K31" s="8">
        <f t="shared" ref="K31" si="3">I31+J31</f>
        <v>348</v>
      </c>
      <c r="L31" s="8">
        <f>'[5]ns 2'!$G51</f>
        <v>489</v>
      </c>
      <c r="M31" s="8">
        <f>'[6]ns 2'!$G51</f>
        <v>464</v>
      </c>
      <c r="N31" s="8">
        <f>'[7]ns 2'!$G51</f>
        <v>418</v>
      </c>
      <c r="O31" s="8">
        <f>'[8]ns 2'!$G51</f>
        <v>574</v>
      </c>
      <c r="P31" s="8">
        <f t="shared" ref="P31" si="4">N31+O31</f>
        <v>992</v>
      </c>
      <c r="Q31" s="231"/>
      <c r="R31" s="53" t="str">
        <f t="shared" ref="R31" si="5">B31</f>
        <v>w tym zarejestrowani po raz pierwszy</v>
      </c>
      <c r="S31" s="8">
        <f>'[9]ns 2'!$G51</f>
        <v>229</v>
      </c>
      <c r="T31" s="8">
        <f>'[10]ns 2'!$G51</f>
        <v>262</v>
      </c>
      <c r="U31" s="8">
        <f>'[11]ns 2'!$G51</f>
        <v>221</v>
      </c>
      <c r="V31" s="8">
        <f>'[12]ns 2'!$G51</f>
        <v>250</v>
      </c>
      <c r="W31" s="8">
        <f>'[13]ns 2'!$G51</f>
        <v>741</v>
      </c>
      <c r="X31" s="8">
        <f>'[14]ns 2'!$G51</f>
        <v>384</v>
      </c>
      <c r="Y31" s="8">
        <f>'[15]ns 2'!$G51</f>
        <v>214</v>
      </c>
      <c r="Z31" s="8">
        <f>'[16]ns 2'!$G51</f>
        <v>305</v>
      </c>
      <c r="AA31" s="8">
        <f>'[17]ns 2'!$G51</f>
        <v>301</v>
      </c>
      <c r="AB31" s="8">
        <f>'[18]ns 2'!$G51</f>
        <v>176</v>
      </c>
      <c r="AC31" s="8">
        <f>'[19]ns 2'!$G51</f>
        <v>193</v>
      </c>
      <c r="AD31" s="8">
        <f>'[20]ns 2'!$G51</f>
        <v>277</v>
      </c>
      <c r="AE31" s="8">
        <f>'[21]ns 2'!$G51</f>
        <v>260</v>
      </c>
      <c r="AF31" s="8">
        <f>'[22]ns 2'!$G51</f>
        <v>217</v>
      </c>
      <c r="AG31" s="8">
        <f>'[23]ns 2'!$G51</f>
        <v>285</v>
      </c>
    </row>
    <row r="32" spans="1:33" s="25" customFormat="1" ht="18.75">
      <c r="A32" s="47" t="s">
        <v>153</v>
      </c>
      <c r="D32" s="181"/>
      <c r="Q32" s="47" t="str">
        <f>A32</f>
        <v>* szczegóły w tabeli 13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Arkusz14"/>
  <dimension ref="A1:AG40"/>
  <sheetViews>
    <sheetView zoomScale="75" zoomScaleNormal="60" workbookViewId="0">
      <selection activeCell="C18" sqref="C18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582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13. PODJĘCIA PRACY I AKTYWIZACJA BEZROBOTNYCH KOBIET W OKRESIE STYCZEŃ - GRUDZIEŃ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XII 2016</v>
      </c>
      <c r="D4" s="267" t="str">
        <f>'8-BILANS OGÓŁEM NARASTAJĄCO'!D4:D5</f>
        <v>I - XII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68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9" t="s">
        <v>12</v>
      </c>
      <c r="B6" s="38" t="s">
        <v>253</v>
      </c>
      <c r="C6" s="39">
        <v>42169</v>
      </c>
      <c r="D6" s="212">
        <v>44817</v>
      </c>
      <c r="E6" s="112">
        <v>-2648</v>
      </c>
      <c r="F6" s="42">
        <v>4161</v>
      </c>
      <c r="G6" s="40">
        <v>1677</v>
      </c>
      <c r="H6" s="40">
        <v>5838</v>
      </c>
      <c r="I6" s="40">
        <v>2447</v>
      </c>
      <c r="J6" s="40">
        <v>1563</v>
      </c>
      <c r="K6" s="40">
        <v>4010</v>
      </c>
      <c r="L6" s="40">
        <v>2792</v>
      </c>
      <c r="M6" s="40">
        <v>2224</v>
      </c>
      <c r="N6" s="40">
        <v>2214</v>
      </c>
      <c r="O6" s="40">
        <v>1790</v>
      </c>
      <c r="P6" s="40">
        <v>4004</v>
      </c>
      <c r="Q6" s="29" t="s">
        <v>12</v>
      </c>
      <c r="R6" s="38" t="s">
        <v>253</v>
      </c>
      <c r="S6" s="40">
        <v>1342</v>
      </c>
      <c r="T6" s="40">
        <v>1400</v>
      </c>
      <c r="U6" s="40">
        <v>1297</v>
      </c>
      <c r="V6" s="40">
        <v>1040</v>
      </c>
      <c r="W6" s="40">
        <v>4214</v>
      </c>
      <c r="X6" s="40">
        <v>1708</v>
      </c>
      <c r="Y6" s="40">
        <v>1325</v>
      </c>
      <c r="Z6" s="40">
        <v>1790</v>
      </c>
      <c r="AA6" s="40">
        <v>927</v>
      </c>
      <c r="AB6" s="40">
        <v>1060</v>
      </c>
      <c r="AC6" s="40">
        <v>1349</v>
      </c>
      <c r="AD6" s="40">
        <v>1919</v>
      </c>
      <c r="AE6" s="40">
        <v>1166</v>
      </c>
      <c r="AF6" s="40">
        <v>897</v>
      </c>
      <c r="AG6" s="40">
        <v>1867</v>
      </c>
    </row>
    <row r="7" spans="1:33" s="6" customFormat="1" ht="30" customHeight="1">
      <c r="A7" s="30" t="s">
        <v>188</v>
      </c>
      <c r="B7" s="18" t="s">
        <v>271</v>
      </c>
      <c r="C7" s="10">
        <v>33430</v>
      </c>
      <c r="D7" s="213">
        <v>36856</v>
      </c>
      <c r="E7" s="27">
        <v>-3426</v>
      </c>
      <c r="F7" s="9">
        <v>3613</v>
      </c>
      <c r="G7" s="8">
        <v>1374</v>
      </c>
      <c r="H7" s="8">
        <v>4987</v>
      </c>
      <c r="I7" s="8">
        <v>1735</v>
      </c>
      <c r="J7" s="8">
        <v>1045</v>
      </c>
      <c r="K7" s="8">
        <v>2780</v>
      </c>
      <c r="L7" s="8">
        <v>2517</v>
      </c>
      <c r="M7" s="8">
        <v>1688</v>
      </c>
      <c r="N7" s="8">
        <v>1803</v>
      </c>
      <c r="O7" s="8">
        <v>1277</v>
      </c>
      <c r="P7" s="8">
        <v>3080</v>
      </c>
      <c r="Q7" s="30" t="s">
        <v>188</v>
      </c>
      <c r="R7" s="18" t="s">
        <v>271</v>
      </c>
      <c r="S7" s="8">
        <v>1167</v>
      </c>
      <c r="T7" s="8">
        <v>1193</v>
      </c>
      <c r="U7" s="8">
        <v>928</v>
      </c>
      <c r="V7" s="8">
        <v>805</v>
      </c>
      <c r="W7" s="8">
        <v>3182</v>
      </c>
      <c r="X7" s="8">
        <v>1246</v>
      </c>
      <c r="Y7" s="8">
        <v>1040</v>
      </c>
      <c r="Z7" s="8">
        <v>1513</v>
      </c>
      <c r="AA7" s="8">
        <v>719</v>
      </c>
      <c r="AB7" s="8">
        <v>753</v>
      </c>
      <c r="AC7" s="8">
        <v>941</v>
      </c>
      <c r="AD7" s="8">
        <v>1718</v>
      </c>
      <c r="AE7" s="8">
        <v>954</v>
      </c>
      <c r="AF7" s="8">
        <v>655</v>
      </c>
      <c r="AG7" s="8">
        <v>1564</v>
      </c>
    </row>
    <row r="8" spans="1:33" s="6" customFormat="1" ht="30" customHeight="1">
      <c r="A8" s="30"/>
      <c r="B8" s="19" t="s">
        <v>127</v>
      </c>
      <c r="C8" s="10">
        <v>600</v>
      </c>
      <c r="D8" s="213">
        <v>845</v>
      </c>
      <c r="E8" s="27">
        <v>-245</v>
      </c>
      <c r="F8" s="9">
        <v>92</v>
      </c>
      <c r="G8" s="8">
        <v>44</v>
      </c>
      <c r="H8" s="8">
        <v>136</v>
      </c>
      <c r="I8" s="8">
        <v>26</v>
      </c>
      <c r="J8" s="8">
        <v>14</v>
      </c>
      <c r="K8" s="8">
        <v>40</v>
      </c>
      <c r="L8" s="8">
        <v>70</v>
      </c>
      <c r="M8" s="8">
        <v>40</v>
      </c>
      <c r="N8" s="8">
        <v>32</v>
      </c>
      <c r="O8" s="8">
        <v>22</v>
      </c>
      <c r="P8" s="8">
        <v>54</v>
      </c>
      <c r="Q8" s="30"/>
      <c r="R8" s="18" t="s">
        <v>127</v>
      </c>
      <c r="S8" s="8">
        <v>23</v>
      </c>
      <c r="T8" s="8">
        <v>11</v>
      </c>
      <c r="U8" s="8">
        <v>6</v>
      </c>
      <c r="V8" s="8">
        <v>21</v>
      </c>
      <c r="W8" s="8">
        <v>53</v>
      </c>
      <c r="X8" s="8">
        <v>12</v>
      </c>
      <c r="Y8" s="8">
        <v>11</v>
      </c>
      <c r="Z8" s="8">
        <v>21</v>
      </c>
      <c r="AA8" s="8">
        <v>15</v>
      </c>
      <c r="AB8" s="8">
        <v>13</v>
      </c>
      <c r="AC8" s="8">
        <v>15</v>
      </c>
      <c r="AD8" s="8">
        <v>20</v>
      </c>
      <c r="AE8" s="8">
        <v>17</v>
      </c>
      <c r="AF8" s="8">
        <v>4</v>
      </c>
      <c r="AG8" s="8">
        <v>18</v>
      </c>
    </row>
    <row r="9" spans="1:33" s="157" customFormat="1" ht="30" customHeight="1">
      <c r="A9" s="165"/>
      <c r="B9" s="155" t="s">
        <v>117</v>
      </c>
      <c r="C9" s="10">
        <v>1273</v>
      </c>
      <c r="D9" s="213">
        <v>1201</v>
      </c>
      <c r="E9" s="27">
        <v>72</v>
      </c>
      <c r="F9" s="9">
        <v>0</v>
      </c>
      <c r="G9" s="8">
        <v>0</v>
      </c>
      <c r="H9" s="8">
        <v>0</v>
      </c>
      <c r="I9" s="8">
        <v>488</v>
      </c>
      <c r="J9" s="8">
        <v>244</v>
      </c>
      <c r="K9" s="8">
        <v>732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">
        <v>117</v>
      </c>
      <c r="S9" s="8">
        <v>0</v>
      </c>
      <c r="T9" s="8">
        <v>341</v>
      </c>
      <c r="U9" s="8">
        <v>0</v>
      </c>
      <c r="V9" s="8">
        <v>196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4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8739</v>
      </c>
      <c r="D10" s="213">
        <v>7961</v>
      </c>
      <c r="E10" s="27">
        <v>778</v>
      </c>
      <c r="F10" s="9">
        <v>548</v>
      </c>
      <c r="G10" s="8">
        <v>303</v>
      </c>
      <c r="H10" s="8">
        <v>851</v>
      </c>
      <c r="I10" s="8">
        <v>712</v>
      </c>
      <c r="J10" s="8">
        <v>518</v>
      </c>
      <c r="K10" s="8">
        <v>1230</v>
      </c>
      <c r="L10" s="8">
        <v>275</v>
      </c>
      <c r="M10" s="8">
        <v>536</v>
      </c>
      <c r="N10" s="8">
        <v>411</v>
      </c>
      <c r="O10" s="8">
        <v>513</v>
      </c>
      <c r="P10" s="8">
        <v>924</v>
      </c>
      <c r="Q10" s="165" t="s">
        <v>189</v>
      </c>
      <c r="R10" s="156" t="s">
        <v>270</v>
      </c>
      <c r="S10" s="8">
        <v>175</v>
      </c>
      <c r="T10" s="8">
        <v>207</v>
      </c>
      <c r="U10" s="8">
        <v>369</v>
      </c>
      <c r="V10" s="8">
        <v>235</v>
      </c>
      <c r="W10" s="8">
        <v>1032</v>
      </c>
      <c r="X10" s="8">
        <v>462</v>
      </c>
      <c r="Y10" s="8">
        <v>285</v>
      </c>
      <c r="Z10" s="8">
        <v>277</v>
      </c>
      <c r="AA10" s="8">
        <v>208</v>
      </c>
      <c r="AB10" s="8">
        <v>307</v>
      </c>
      <c r="AC10" s="8">
        <v>408</v>
      </c>
      <c r="AD10" s="8">
        <v>201</v>
      </c>
      <c r="AE10" s="8">
        <v>212</v>
      </c>
      <c r="AF10" s="8">
        <v>242</v>
      </c>
      <c r="AG10" s="8">
        <v>303</v>
      </c>
    </row>
    <row r="11" spans="1:33" s="6" customFormat="1" ht="30" customHeight="1">
      <c r="A11" s="30"/>
      <c r="B11" s="19" t="s">
        <v>118</v>
      </c>
      <c r="C11" s="10">
        <v>1640</v>
      </c>
      <c r="D11" s="213">
        <v>1895</v>
      </c>
      <c r="E11" s="27">
        <v>-255</v>
      </c>
      <c r="F11" s="9">
        <v>57</v>
      </c>
      <c r="G11" s="8">
        <v>19</v>
      </c>
      <c r="H11" s="8">
        <v>76</v>
      </c>
      <c r="I11" s="8">
        <v>32</v>
      </c>
      <c r="J11" s="8">
        <v>18</v>
      </c>
      <c r="K11" s="8">
        <v>50</v>
      </c>
      <c r="L11" s="8">
        <v>33</v>
      </c>
      <c r="M11" s="8">
        <v>165</v>
      </c>
      <c r="N11" s="8">
        <v>61</v>
      </c>
      <c r="O11" s="8">
        <v>39</v>
      </c>
      <c r="P11" s="8">
        <v>100</v>
      </c>
      <c r="Q11" s="30"/>
      <c r="R11" s="18" t="s">
        <v>118</v>
      </c>
      <c r="S11" s="8">
        <v>0</v>
      </c>
      <c r="T11" s="8">
        <v>24</v>
      </c>
      <c r="U11" s="8">
        <v>152</v>
      </c>
      <c r="V11" s="8">
        <v>80</v>
      </c>
      <c r="W11" s="8">
        <v>297</v>
      </c>
      <c r="X11" s="8">
        <v>107</v>
      </c>
      <c r="Y11" s="8">
        <v>85</v>
      </c>
      <c r="Z11" s="8">
        <v>4</v>
      </c>
      <c r="AA11" s="8">
        <v>13</v>
      </c>
      <c r="AB11" s="8">
        <v>139</v>
      </c>
      <c r="AC11" s="8">
        <v>92</v>
      </c>
      <c r="AD11" s="8">
        <v>20</v>
      </c>
      <c r="AE11" s="8">
        <v>43</v>
      </c>
      <c r="AF11" s="8">
        <v>100</v>
      </c>
      <c r="AG11" s="8">
        <v>60</v>
      </c>
    </row>
    <row r="12" spans="1:33" s="6" customFormat="1" ht="30" customHeight="1">
      <c r="A12" s="30"/>
      <c r="B12" s="19" t="s">
        <v>119</v>
      </c>
      <c r="C12" s="10">
        <v>2363</v>
      </c>
      <c r="D12" s="213">
        <v>2750</v>
      </c>
      <c r="E12" s="27">
        <v>-387</v>
      </c>
      <c r="F12" s="9">
        <v>22</v>
      </c>
      <c r="G12" s="8">
        <v>92</v>
      </c>
      <c r="H12" s="8">
        <v>114</v>
      </c>
      <c r="I12" s="8">
        <v>234</v>
      </c>
      <c r="J12" s="8">
        <v>336</v>
      </c>
      <c r="K12" s="8">
        <v>570</v>
      </c>
      <c r="L12" s="8">
        <v>4</v>
      </c>
      <c r="M12" s="8">
        <v>129</v>
      </c>
      <c r="N12" s="8">
        <v>66</v>
      </c>
      <c r="O12" s="8">
        <v>261</v>
      </c>
      <c r="P12" s="8">
        <v>327</v>
      </c>
      <c r="Q12" s="30"/>
      <c r="R12" s="18" t="s">
        <v>119</v>
      </c>
      <c r="S12" s="8">
        <v>10</v>
      </c>
      <c r="T12" s="8">
        <v>4</v>
      </c>
      <c r="U12" s="8">
        <v>92</v>
      </c>
      <c r="V12" s="8">
        <v>1</v>
      </c>
      <c r="W12" s="8">
        <v>311</v>
      </c>
      <c r="X12" s="8">
        <v>179</v>
      </c>
      <c r="Y12" s="8">
        <v>18</v>
      </c>
      <c r="Z12" s="8">
        <v>68</v>
      </c>
      <c r="AA12" s="8">
        <v>76</v>
      </c>
      <c r="AB12" s="8">
        <v>48</v>
      </c>
      <c r="AC12" s="8">
        <v>220</v>
      </c>
      <c r="AD12" s="8">
        <v>33</v>
      </c>
      <c r="AE12" s="8">
        <v>38</v>
      </c>
      <c r="AF12" s="8">
        <v>8</v>
      </c>
      <c r="AG12" s="8">
        <v>113</v>
      </c>
    </row>
    <row r="13" spans="1:33" s="6" customFormat="1" ht="30" customHeight="1">
      <c r="A13" s="30"/>
      <c r="B13" s="19" t="s">
        <v>120</v>
      </c>
      <c r="C13" s="10">
        <v>875</v>
      </c>
      <c r="D13" s="213">
        <v>988</v>
      </c>
      <c r="E13" s="27">
        <v>-113</v>
      </c>
      <c r="F13" s="9">
        <v>106</v>
      </c>
      <c r="G13" s="8">
        <v>51</v>
      </c>
      <c r="H13" s="8">
        <v>157</v>
      </c>
      <c r="I13" s="8">
        <v>63</v>
      </c>
      <c r="J13" s="8">
        <v>24</v>
      </c>
      <c r="K13" s="8">
        <v>87</v>
      </c>
      <c r="L13" s="8">
        <v>54</v>
      </c>
      <c r="M13" s="8">
        <v>60</v>
      </c>
      <c r="N13" s="8">
        <v>78</v>
      </c>
      <c r="O13" s="8">
        <v>51</v>
      </c>
      <c r="P13" s="8">
        <v>129</v>
      </c>
      <c r="Q13" s="30"/>
      <c r="R13" s="18" t="s">
        <v>120</v>
      </c>
      <c r="S13" s="8">
        <v>20</v>
      </c>
      <c r="T13" s="8">
        <v>28</v>
      </c>
      <c r="U13" s="8">
        <v>17</v>
      </c>
      <c r="V13" s="8">
        <v>27</v>
      </c>
      <c r="W13" s="8">
        <v>76</v>
      </c>
      <c r="X13" s="8">
        <v>30</v>
      </c>
      <c r="Y13" s="8">
        <v>24</v>
      </c>
      <c r="Z13" s="8">
        <v>26</v>
      </c>
      <c r="AA13" s="8">
        <v>19</v>
      </c>
      <c r="AB13" s="8">
        <v>19</v>
      </c>
      <c r="AC13" s="8">
        <v>16</v>
      </c>
      <c r="AD13" s="8">
        <v>27</v>
      </c>
      <c r="AE13" s="8">
        <v>22</v>
      </c>
      <c r="AF13" s="8">
        <v>15</v>
      </c>
      <c r="AG13" s="8">
        <v>22</v>
      </c>
    </row>
    <row r="14" spans="1:33" s="6" customFormat="1" ht="30" customHeight="1">
      <c r="A14" s="30"/>
      <c r="B14" s="19" t="s">
        <v>121</v>
      </c>
      <c r="C14" s="10">
        <v>5</v>
      </c>
      <c r="D14" s="213">
        <v>1</v>
      </c>
      <c r="E14" s="27">
        <v>4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1</v>
      </c>
      <c r="O14" s="8">
        <v>2</v>
      </c>
      <c r="P14" s="8">
        <v>3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1224</v>
      </c>
      <c r="D15" s="213">
        <v>1778</v>
      </c>
      <c r="E15" s="27">
        <v>-554</v>
      </c>
      <c r="F15" s="9">
        <v>138</v>
      </c>
      <c r="G15" s="8">
        <v>42</v>
      </c>
      <c r="H15" s="8">
        <v>180</v>
      </c>
      <c r="I15" s="8">
        <v>249</v>
      </c>
      <c r="J15" s="8">
        <v>69</v>
      </c>
      <c r="K15" s="8">
        <v>318</v>
      </c>
      <c r="L15" s="8">
        <v>44</v>
      </c>
      <c r="M15" s="8">
        <v>33</v>
      </c>
      <c r="N15" s="8">
        <v>86</v>
      </c>
      <c r="O15" s="8">
        <v>42</v>
      </c>
      <c r="P15" s="8">
        <v>128</v>
      </c>
      <c r="Q15" s="30"/>
      <c r="R15" s="18" t="s">
        <v>266</v>
      </c>
      <c r="S15" s="8">
        <v>74</v>
      </c>
      <c r="T15" s="8">
        <v>39</v>
      </c>
      <c r="U15" s="8">
        <v>19</v>
      </c>
      <c r="V15" s="8">
        <v>20</v>
      </c>
      <c r="W15" s="8">
        <v>110</v>
      </c>
      <c r="X15" s="8">
        <v>18</v>
      </c>
      <c r="Y15" s="8">
        <v>30</v>
      </c>
      <c r="Z15" s="8">
        <v>38</v>
      </c>
      <c r="AA15" s="8">
        <v>10</v>
      </c>
      <c r="AB15" s="8">
        <v>24</v>
      </c>
      <c r="AC15" s="8">
        <v>8</v>
      </c>
      <c r="AD15" s="8">
        <v>43</v>
      </c>
      <c r="AE15" s="8">
        <v>33</v>
      </c>
      <c r="AF15" s="8">
        <v>28</v>
      </c>
      <c r="AG15" s="8">
        <v>27</v>
      </c>
    </row>
    <row r="16" spans="1:33" s="6" customFormat="1" ht="37.5" customHeight="1">
      <c r="A16" s="30"/>
      <c r="B16" s="19" t="s">
        <v>267</v>
      </c>
      <c r="C16" s="10">
        <v>235</v>
      </c>
      <c r="D16" s="213">
        <v>184</v>
      </c>
      <c r="E16" s="27">
        <v>51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12</v>
      </c>
      <c r="M16" s="8">
        <v>3</v>
      </c>
      <c r="N16" s="8">
        <v>22</v>
      </c>
      <c r="O16" s="8">
        <v>35</v>
      </c>
      <c r="P16" s="8">
        <v>57</v>
      </c>
      <c r="Q16" s="30"/>
      <c r="R16" s="18" t="s">
        <v>267</v>
      </c>
      <c r="S16" s="8">
        <v>1</v>
      </c>
      <c r="T16" s="8">
        <v>8</v>
      </c>
      <c r="U16" s="8">
        <v>0</v>
      </c>
      <c r="V16" s="8">
        <v>16</v>
      </c>
      <c r="W16" s="8">
        <v>16</v>
      </c>
      <c r="X16" s="8">
        <v>0</v>
      </c>
      <c r="Y16" s="8">
        <v>36</v>
      </c>
      <c r="Z16" s="8">
        <v>11</v>
      </c>
      <c r="AA16" s="8">
        <v>20</v>
      </c>
      <c r="AB16" s="8">
        <v>6</v>
      </c>
      <c r="AC16" s="8">
        <v>10</v>
      </c>
      <c r="AD16" s="8">
        <v>10</v>
      </c>
      <c r="AE16" s="8">
        <v>4</v>
      </c>
      <c r="AF16" s="8">
        <v>10</v>
      </c>
      <c r="AG16" s="8">
        <v>15</v>
      </c>
    </row>
    <row r="17" spans="1:33" s="6" customFormat="1" ht="30" customHeight="1">
      <c r="A17" s="30"/>
      <c r="B17" s="19" t="s">
        <v>122</v>
      </c>
      <c r="C17" s="10">
        <v>22</v>
      </c>
      <c r="D17" s="213">
        <v>136</v>
      </c>
      <c r="E17" s="27">
        <v>-114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8</v>
      </c>
      <c r="M17" s="8">
        <v>0</v>
      </c>
      <c r="N17" s="8">
        <v>2</v>
      </c>
      <c r="O17" s="8">
        <v>2</v>
      </c>
      <c r="P17" s="8">
        <v>4</v>
      </c>
      <c r="Q17" s="30"/>
      <c r="R17" s="18" t="s">
        <v>122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3</v>
      </c>
      <c r="AD17" s="8">
        <v>0</v>
      </c>
      <c r="AE17" s="8">
        <v>2</v>
      </c>
      <c r="AF17" s="8">
        <v>0</v>
      </c>
      <c r="AG17" s="8">
        <v>2</v>
      </c>
    </row>
    <row r="18" spans="1:33" s="6" customFormat="1" ht="30" customHeight="1">
      <c r="A18" s="30"/>
      <c r="B18" s="19" t="s">
        <v>123</v>
      </c>
      <c r="C18" s="10">
        <v>0</v>
      </c>
      <c r="D18" s="213">
        <v>6</v>
      </c>
      <c r="E18" s="27">
        <v>-6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13">
        <v>1</v>
      </c>
      <c r="E19" s="27">
        <v>-1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1</v>
      </c>
      <c r="D20" s="213">
        <v>0</v>
      </c>
      <c r="E20" s="27">
        <v>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1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66</v>
      </c>
      <c r="D21" s="213">
        <v>32</v>
      </c>
      <c r="E21" s="27">
        <v>34</v>
      </c>
      <c r="F21" s="9">
        <v>0</v>
      </c>
      <c r="G21" s="8">
        <v>0</v>
      </c>
      <c r="H21" s="8">
        <v>0</v>
      </c>
      <c r="I21" s="8">
        <v>4</v>
      </c>
      <c r="J21" s="8">
        <v>0</v>
      </c>
      <c r="K21" s="8">
        <v>4</v>
      </c>
      <c r="L21" s="8">
        <v>4</v>
      </c>
      <c r="M21" s="8">
        <v>24</v>
      </c>
      <c r="N21" s="8">
        <v>2</v>
      </c>
      <c r="O21" s="8">
        <v>2</v>
      </c>
      <c r="P21" s="8">
        <v>4</v>
      </c>
      <c r="Q21" s="30"/>
      <c r="R21" s="18" t="s">
        <v>269</v>
      </c>
      <c r="S21" s="8">
        <v>1</v>
      </c>
      <c r="T21" s="8">
        <v>3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12</v>
      </c>
      <c r="AA21" s="8">
        <v>0</v>
      </c>
      <c r="AB21" s="8">
        <v>4</v>
      </c>
      <c r="AC21" s="8">
        <v>0</v>
      </c>
      <c r="AD21" s="8">
        <v>2</v>
      </c>
      <c r="AE21" s="8">
        <v>2</v>
      </c>
      <c r="AF21" s="8">
        <v>6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2313</v>
      </c>
      <c r="D22" s="213">
        <v>191</v>
      </c>
      <c r="E22" s="27">
        <v>2122</v>
      </c>
      <c r="F22" s="9">
        <v>225</v>
      </c>
      <c r="G22" s="8">
        <v>99</v>
      </c>
      <c r="H22" s="8">
        <v>324</v>
      </c>
      <c r="I22" s="8">
        <v>130</v>
      </c>
      <c r="J22" s="8">
        <v>71</v>
      </c>
      <c r="K22" s="8">
        <v>201</v>
      </c>
      <c r="L22" s="8">
        <v>116</v>
      </c>
      <c r="M22" s="8">
        <v>121</v>
      </c>
      <c r="N22" s="8">
        <v>94</v>
      </c>
      <c r="O22" s="8">
        <v>81</v>
      </c>
      <c r="P22" s="8">
        <v>175</v>
      </c>
      <c r="Q22" s="31"/>
      <c r="R22" s="18" t="s">
        <v>125</v>
      </c>
      <c r="S22" s="8">
        <v>68</v>
      </c>
      <c r="T22" s="8">
        <v>101</v>
      </c>
      <c r="U22" s="8">
        <v>89</v>
      </c>
      <c r="V22" s="8">
        <v>91</v>
      </c>
      <c r="W22" s="8">
        <v>222</v>
      </c>
      <c r="X22" s="8">
        <v>128</v>
      </c>
      <c r="Y22" s="8">
        <v>91</v>
      </c>
      <c r="Z22" s="8">
        <v>117</v>
      </c>
      <c r="AA22" s="8">
        <v>70</v>
      </c>
      <c r="AB22" s="8">
        <v>67</v>
      </c>
      <c r="AC22" s="8">
        <v>59</v>
      </c>
      <c r="AD22" s="8">
        <v>66</v>
      </c>
      <c r="AE22" s="8">
        <v>68</v>
      </c>
      <c r="AF22" s="8">
        <v>75</v>
      </c>
      <c r="AG22" s="8">
        <v>64</v>
      </c>
    </row>
    <row r="23" spans="1:33" s="15" customFormat="1" ht="30" customHeight="1">
      <c r="A23" s="4" t="s">
        <v>17</v>
      </c>
      <c r="B23" s="38" t="s">
        <v>128</v>
      </c>
      <c r="C23" s="39">
        <v>2250</v>
      </c>
      <c r="D23" s="212">
        <v>3221</v>
      </c>
      <c r="E23" s="112">
        <v>-971</v>
      </c>
      <c r="F23" s="42">
        <v>120</v>
      </c>
      <c r="G23" s="40">
        <v>38</v>
      </c>
      <c r="H23" s="40">
        <v>158</v>
      </c>
      <c r="I23" s="40">
        <v>446</v>
      </c>
      <c r="J23" s="40">
        <v>248</v>
      </c>
      <c r="K23" s="40">
        <v>694</v>
      </c>
      <c r="L23" s="40">
        <v>138</v>
      </c>
      <c r="M23" s="40">
        <v>521</v>
      </c>
      <c r="N23" s="40">
        <v>201</v>
      </c>
      <c r="O23" s="40">
        <v>64</v>
      </c>
      <c r="P23" s="40">
        <v>265</v>
      </c>
      <c r="Q23" s="4" t="s">
        <v>17</v>
      </c>
      <c r="R23" s="38" t="s">
        <v>128</v>
      </c>
      <c r="S23" s="40">
        <v>51</v>
      </c>
      <c r="T23" s="40">
        <v>31</v>
      </c>
      <c r="U23" s="40">
        <v>25</v>
      </c>
      <c r="V23" s="40">
        <v>1</v>
      </c>
      <c r="W23" s="40">
        <v>249</v>
      </c>
      <c r="X23" s="40">
        <v>2</v>
      </c>
      <c r="Y23" s="40">
        <v>9</v>
      </c>
      <c r="Z23" s="40">
        <v>57</v>
      </c>
      <c r="AA23" s="40">
        <v>0</v>
      </c>
      <c r="AB23" s="40">
        <v>7</v>
      </c>
      <c r="AC23" s="40">
        <v>5</v>
      </c>
      <c r="AD23" s="40">
        <v>17</v>
      </c>
      <c r="AE23" s="40">
        <v>8</v>
      </c>
      <c r="AF23" s="40">
        <v>11</v>
      </c>
      <c r="AG23" s="40">
        <v>1</v>
      </c>
    </row>
    <row r="24" spans="1:33" s="6" customFormat="1" ht="30" customHeight="1">
      <c r="A24" s="5"/>
      <c r="B24" s="19" t="s">
        <v>129</v>
      </c>
      <c r="C24" s="10">
        <v>92</v>
      </c>
      <c r="D24" s="213">
        <v>63</v>
      </c>
      <c r="E24" s="27">
        <v>29</v>
      </c>
      <c r="F24" s="9">
        <v>0</v>
      </c>
      <c r="G24" s="8">
        <v>0</v>
      </c>
      <c r="H24" s="8">
        <v>0</v>
      </c>
      <c r="I24" s="8">
        <v>39</v>
      </c>
      <c r="J24" s="8">
        <v>32</v>
      </c>
      <c r="K24" s="8">
        <v>71</v>
      </c>
      <c r="L24" s="8">
        <v>1</v>
      </c>
      <c r="M24" s="8">
        <v>0</v>
      </c>
      <c r="N24" s="8">
        <v>3</v>
      </c>
      <c r="O24" s="8">
        <v>4</v>
      </c>
      <c r="P24" s="177">
        <v>7</v>
      </c>
      <c r="Q24" s="5"/>
      <c r="R24" s="18" t="s">
        <v>129</v>
      </c>
      <c r="S24" s="8">
        <v>1</v>
      </c>
      <c r="T24" s="8">
        <v>2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8</v>
      </c>
      <c r="AF24" s="8">
        <v>2</v>
      </c>
      <c r="AG24" s="8">
        <v>0</v>
      </c>
    </row>
    <row r="25" spans="1:33" s="15" customFormat="1" ht="30" customHeight="1">
      <c r="A25" s="4" t="s">
        <v>19</v>
      </c>
      <c r="B25" s="38" t="s">
        <v>130</v>
      </c>
      <c r="C25" s="39">
        <v>8233</v>
      </c>
      <c r="D25" s="212">
        <v>12130</v>
      </c>
      <c r="E25" s="112">
        <v>-3897</v>
      </c>
      <c r="F25" s="42">
        <v>434</v>
      </c>
      <c r="G25" s="40">
        <v>203</v>
      </c>
      <c r="H25" s="40">
        <v>637</v>
      </c>
      <c r="I25" s="40">
        <v>444</v>
      </c>
      <c r="J25" s="40">
        <v>205</v>
      </c>
      <c r="K25" s="40">
        <v>649</v>
      </c>
      <c r="L25" s="40">
        <v>369</v>
      </c>
      <c r="M25" s="40">
        <v>615</v>
      </c>
      <c r="N25" s="40">
        <v>375</v>
      </c>
      <c r="O25" s="40">
        <v>388</v>
      </c>
      <c r="P25" s="40">
        <v>763</v>
      </c>
      <c r="Q25" s="4" t="s">
        <v>19</v>
      </c>
      <c r="R25" s="38" t="s">
        <v>130</v>
      </c>
      <c r="S25" s="40">
        <v>417</v>
      </c>
      <c r="T25" s="40">
        <v>375</v>
      </c>
      <c r="U25" s="40">
        <v>323</v>
      </c>
      <c r="V25" s="40">
        <v>274</v>
      </c>
      <c r="W25" s="40">
        <v>591</v>
      </c>
      <c r="X25" s="40">
        <v>397</v>
      </c>
      <c r="Y25" s="40">
        <v>289</v>
      </c>
      <c r="Z25" s="40">
        <v>429</v>
      </c>
      <c r="AA25" s="40">
        <v>542</v>
      </c>
      <c r="AB25" s="40">
        <v>248</v>
      </c>
      <c r="AC25" s="40">
        <v>313</v>
      </c>
      <c r="AD25" s="40">
        <v>386</v>
      </c>
      <c r="AE25" s="40">
        <v>227</v>
      </c>
      <c r="AF25" s="40">
        <v>108</v>
      </c>
      <c r="AG25" s="40">
        <v>281</v>
      </c>
    </row>
    <row r="26" spans="1:33" s="6" customFormat="1" ht="30" customHeight="1">
      <c r="A26" s="5"/>
      <c r="B26" s="19" t="s">
        <v>131</v>
      </c>
      <c r="C26" s="10">
        <v>176</v>
      </c>
      <c r="D26" s="213">
        <v>287</v>
      </c>
      <c r="E26" s="27">
        <v>-111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62</v>
      </c>
      <c r="M26" s="8">
        <v>0</v>
      </c>
      <c r="N26" s="8">
        <v>22</v>
      </c>
      <c r="O26" s="8">
        <v>36</v>
      </c>
      <c r="P26" s="8">
        <v>58</v>
      </c>
      <c r="Q26" s="5"/>
      <c r="R26" s="18" t="s">
        <v>131</v>
      </c>
      <c r="S26" s="8">
        <v>1</v>
      </c>
      <c r="T26" s="8">
        <v>6</v>
      </c>
      <c r="U26" s="8">
        <v>0</v>
      </c>
      <c r="V26" s="8">
        <v>11</v>
      </c>
      <c r="W26" s="8">
        <v>22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7</v>
      </c>
      <c r="AE26" s="8">
        <v>7</v>
      </c>
      <c r="AF26" s="8">
        <v>0</v>
      </c>
      <c r="AG26" s="8">
        <v>1</v>
      </c>
    </row>
    <row r="27" spans="1:33" s="15" customFormat="1" ht="30" customHeight="1">
      <c r="A27" s="7" t="s">
        <v>22</v>
      </c>
      <c r="B27" s="38" t="s">
        <v>132</v>
      </c>
      <c r="C27" s="39">
        <v>4</v>
      </c>
      <c r="D27" s="212">
        <v>7</v>
      </c>
      <c r="E27" s="112">
        <v>-3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3</v>
      </c>
      <c r="P27" s="40">
        <v>4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3" t="s">
        <v>24</v>
      </c>
      <c r="B28" s="38" t="s">
        <v>133</v>
      </c>
      <c r="C28" s="39">
        <v>2136</v>
      </c>
      <c r="D28" s="212">
        <v>2554</v>
      </c>
      <c r="E28" s="112">
        <v>-418</v>
      </c>
      <c r="F28" s="42">
        <v>0</v>
      </c>
      <c r="G28" s="40">
        <v>99</v>
      </c>
      <c r="H28" s="40">
        <v>99</v>
      </c>
      <c r="I28" s="40">
        <v>8</v>
      </c>
      <c r="J28" s="40">
        <v>72</v>
      </c>
      <c r="K28" s="40">
        <v>80</v>
      </c>
      <c r="L28" s="40">
        <v>104</v>
      </c>
      <c r="M28" s="40">
        <v>96</v>
      </c>
      <c r="N28" s="40">
        <v>92</v>
      </c>
      <c r="O28" s="40">
        <v>219</v>
      </c>
      <c r="P28" s="40">
        <v>311</v>
      </c>
      <c r="Q28" s="3" t="s">
        <v>24</v>
      </c>
      <c r="R28" s="38" t="s">
        <v>133</v>
      </c>
      <c r="S28" s="40">
        <v>49</v>
      </c>
      <c r="T28" s="40">
        <v>47</v>
      </c>
      <c r="U28" s="40">
        <v>20</v>
      </c>
      <c r="V28" s="40">
        <v>153</v>
      </c>
      <c r="W28" s="40">
        <v>91</v>
      </c>
      <c r="X28" s="40">
        <v>321</v>
      </c>
      <c r="Y28" s="40">
        <v>73</v>
      </c>
      <c r="Z28" s="40">
        <v>87</v>
      </c>
      <c r="AA28" s="40">
        <v>69</v>
      </c>
      <c r="AB28" s="40">
        <v>118</v>
      </c>
      <c r="AC28" s="40">
        <v>77</v>
      </c>
      <c r="AD28" s="40">
        <v>131</v>
      </c>
      <c r="AE28" s="40">
        <v>46</v>
      </c>
      <c r="AF28" s="40">
        <v>107</v>
      </c>
      <c r="AG28" s="40">
        <v>57</v>
      </c>
    </row>
    <row r="29" spans="1:33" s="54" customFormat="1" ht="30" customHeight="1">
      <c r="A29" s="56"/>
      <c r="B29" s="19" t="s">
        <v>440</v>
      </c>
      <c r="C29" s="10">
        <v>266</v>
      </c>
      <c r="D29" s="213">
        <v>247</v>
      </c>
      <c r="E29" s="27">
        <v>19</v>
      </c>
      <c r="F29" s="9">
        <v>0</v>
      </c>
      <c r="G29" s="8">
        <v>0</v>
      </c>
      <c r="H29" s="8">
        <v>0</v>
      </c>
      <c r="I29" s="8">
        <v>7</v>
      </c>
      <c r="J29" s="8">
        <v>36</v>
      </c>
      <c r="K29" s="8">
        <v>43</v>
      </c>
      <c r="L29" s="8">
        <v>26</v>
      </c>
      <c r="M29" s="8">
        <v>33</v>
      </c>
      <c r="N29" s="8">
        <v>17</v>
      </c>
      <c r="O29" s="8">
        <v>9</v>
      </c>
      <c r="P29" s="8">
        <v>26</v>
      </c>
      <c r="Q29" s="5"/>
      <c r="R29" s="53" t="s">
        <v>440</v>
      </c>
      <c r="S29" s="8">
        <v>0</v>
      </c>
      <c r="T29" s="8">
        <v>0</v>
      </c>
      <c r="U29" s="8">
        <v>0</v>
      </c>
      <c r="V29" s="8">
        <v>13</v>
      </c>
      <c r="W29" s="8">
        <v>0</v>
      </c>
      <c r="X29" s="8">
        <v>49</v>
      </c>
      <c r="Y29" s="8">
        <v>25</v>
      </c>
      <c r="Z29" s="8">
        <v>0</v>
      </c>
      <c r="AA29" s="8">
        <v>0</v>
      </c>
      <c r="AB29" s="8">
        <v>0</v>
      </c>
      <c r="AC29" s="8">
        <v>0</v>
      </c>
      <c r="AD29" s="8">
        <v>29</v>
      </c>
      <c r="AE29" s="8">
        <v>22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176</v>
      </c>
      <c r="D30" s="214">
        <v>984</v>
      </c>
      <c r="E30" s="205">
        <v>-808</v>
      </c>
      <c r="F30" s="42">
        <v>0</v>
      </c>
      <c r="G30" s="40">
        <v>0</v>
      </c>
      <c r="H30" s="40">
        <v>0</v>
      </c>
      <c r="I30" s="40">
        <v>20</v>
      </c>
      <c r="J30" s="40">
        <v>20</v>
      </c>
      <c r="K30" s="40">
        <v>40</v>
      </c>
      <c r="L30" s="40">
        <v>0</v>
      </c>
      <c r="M30" s="40">
        <v>0</v>
      </c>
      <c r="N30" s="40">
        <v>43</v>
      </c>
      <c r="O30" s="40">
        <v>1</v>
      </c>
      <c r="P30" s="40">
        <v>44</v>
      </c>
      <c r="Q30" s="5" t="s">
        <v>34</v>
      </c>
      <c r="R30" s="43" t="s">
        <v>134</v>
      </c>
      <c r="S30" s="40">
        <v>20</v>
      </c>
      <c r="T30" s="40">
        <v>0</v>
      </c>
      <c r="U30" s="40">
        <v>0</v>
      </c>
      <c r="V30" s="40">
        <v>0</v>
      </c>
      <c r="W30" s="40">
        <v>20</v>
      </c>
      <c r="X30" s="40">
        <v>52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1"/>
      <c r="Q31" s="47"/>
    </row>
    <row r="32" spans="1:33" s="25" customFormat="1" ht="18.75">
      <c r="A32" s="46"/>
      <c r="D32" s="181"/>
      <c r="Q32" s="47"/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  <row r="35" spans="1:17" s="25" customFormat="1" ht="18.75">
      <c r="A35" s="46"/>
      <c r="D35" s="181"/>
      <c r="Q35" s="46"/>
    </row>
    <row r="36" spans="1:17" s="25" customFormat="1" ht="18.75">
      <c r="A36" s="46"/>
      <c r="D36" s="181"/>
      <c r="Q36" s="46"/>
    </row>
    <row r="37" spans="1:17" s="25" customFormat="1" ht="18.75">
      <c r="A37" s="46"/>
      <c r="D37" s="181"/>
      <c r="Q37" s="46"/>
    </row>
    <row r="38" spans="1:17" s="25" customFormat="1" ht="18.75">
      <c r="A38" s="46"/>
      <c r="D38" s="181"/>
      <c r="Q38" s="46"/>
    </row>
    <row r="39" spans="1:17" s="25" customFormat="1" ht="18.75">
      <c r="A39" s="46"/>
      <c r="D39" s="181"/>
      <c r="Q39" s="46"/>
    </row>
    <row r="40" spans="1:17" s="25" customFormat="1" ht="18.75">
      <c r="A40" s="46"/>
      <c r="D40" s="181"/>
      <c r="Q40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Arkusz15"/>
  <dimension ref="A1:AG36"/>
  <sheetViews>
    <sheetView zoomScale="70" zoomScaleNormal="70" workbookViewId="0">
      <selection activeCell="C28" sqref="C2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565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14. BILANS BEZROBOTNYCH ZAMIESZKAŁYCH NA WSI W GRUDNIU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48" t="s">
        <v>12</v>
      </c>
      <c r="B6" s="18" t="s">
        <v>81</v>
      </c>
      <c r="C6" s="10">
        <v>44525</v>
      </c>
      <c r="D6" s="8">
        <v>43763</v>
      </c>
      <c r="E6" s="11">
        <v>762</v>
      </c>
      <c r="F6" s="9">
        <v>0</v>
      </c>
      <c r="G6" s="8">
        <v>2290</v>
      </c>
      <c r="H6" s="8">
        <v>2290</v>
      </c>
      <c r="I6" s="8">
        <v>0</v>
      </c>
      <c r="J6" s="8">
        <v>1966</v>
      </c>
      <c r="K6" s="8">
        <v>1966</v>
      </c>
      <c r="L6" s="8">
        <v>0</v>
      </c>
      <c r="M6" s="8">
        <v>3647</v>
      </c>
      <c r="N6" s="8">
        <v>0</v>
      </c>
      <c r="O6" s="8">
        <v>5584</v>
      </c>
      <c r="P6" s="8">
        <v>5584</v>
      </c>
      <c r="Q6" s="48" t="s">
        <v>12</v>
      </c>
      <c r="R6" s="18" t="s">
        <v>81</v>
      </c>
      <c r="S6" s="8">
        <v>1771</v>
      </c>
      <c r="T6" s="8">
        <v>1791</v>
      </c>
      <c r="U6" s="8">
        <v>1690</v>
      </c>
      <c r="V6" s="8">
        <v>1454</v>
      </c>
      <c r="W6" s="8">
        <v>3833</v>
      </c>
      <c r="X6" s="8">
        <v>3533</v>
      </c>
      <c r="Y6" s="8">
        <v>1419</v>
      </c>
      <c r="Z6" s="8">
        <v>2505</v>
      </c>
      <c r="AA6" s="8">
        <v>2370</v>
      </c>
      <c r="AB6" s="8">
        <v>1343</v>
      </c>
      <c r="AC6" s="8">
        <v>1322</v>
      </c>
      <c r="AD6" s="8">
        <v>2528</v>
      </c>
      <c r="AE6" s="8">
        <v>1897</v>
      </c>
      <c r="AF6" s="8">
        <v>1301</v>
      </c>
      <c r="AG6" s="8">
        <v>2281</v>
      </c>
    </row>
    <row r="7" spans="1:33" s="15" customFormat="1" ht="30" customHeight="1">
      <c r="A7" s="230" t="s">
        <v>17</v>
      </c>
      <c r="B7" s="38" t="s">
        <v>82</v>
      </c>
      <c r="C7" s="39">
        <v>6466</v>
      </c>
      <c r="D7" s="40">
        <v>5782</v>
      </c>
      <c r="E7" s="41">
        <v>684</v>
      </c>
      <c r="F7" s="42">
        <v>0</v>
      </c>
      <c r="G7" s="40">
        <v>356</v>
      </c>
      <c r="H7" s="40">
        <v>356</v>
      </c>
      <c r="I7" s="40">
        <v>0</v>
      </c>
      <c r="J7" s="40">
        <v>411</v>
      </c>
      <c r="K7" s="40">
        <v>411</v>
      </c>
      <c r="L7" s="40">
        <v>0</v>
      </c>
      <c r="M7" s="40">
        <v>558</v>
      </c>
      <c r="N7" s="40">
        <v>0</v>
      </c>
      <c r="O7" s="40">
        <v>690</v>
      </c>
      <c r="P7" s="40">
        <v>690</v>
      </c>
      <c r="Q7" s="29" t="s">
        <v>17</v>
      </c>
      <c r="R7" s="38" t="s">
        <v>82</v>
      </c>
      <c r="S7" s="40">
        <v>285</v>
      </c>
      <c r="T7" s="40">
        <v>269</v>
      </c>
      <c r="U7" s="40">
        <v>230</v>
      </c>
      <c r="V7" s="40">
        <v>148</v>
      </c>
      <c r="W7" s="40">
        <v>509</v>
      </c>
      <c r="X7" s="40">
        <v>602</v>
      </c>
      <c r="Y7" s="40">
        <v>203</v>
      </c>
      <c r="Z7" s="40">
        <v>377</v>
      </c>
      <c r="AA7" s="40">
        <v>236</v>
      </c>
      <c r="AB7" s="40">
        <v>212</v>
      </c>
      <c r="AC7" s="40">
        <v>328</v>
      </c>
      <c r="AD7" s="40">
        <v>341</v>
      </c>
      <c r="AE7" s="40">
        <v>183</v>
      </c>
      <c r="AF7" s="40">
        <v>156</v>
      </c>
      <c r="AG7" s="40">
        <v>372</v>
      </c>
    </row>
    <row r="8" spans="1:33" s="6" customFormat="1" ht="30" customHeight="1">
      <c r="A8" s="233"/>
      <c r="B8" s="18" t="s">
        <v>83</v>
      </c>
      <c r="C8" s="10">
        <v>477</v>
      </c>
      <c r="D8" s="8">
        <v>633</v>
      </c>
      <c r="E8" s="27">
        <v>-156</v>
      </c>
      <c r="F8" s="9">
        <v>0</v>
      </c>
      <c r="G8" s="8">
        <v>47</v>
      </c>
      <c r="H8" s="8">
        <v>47</v>
      </c>
      <c r="I8" s="8">
        <v>0</v>
      </c>
      <c r="J8" s="8">
        <v>17</v>
      </c>
      <c r="K8" s="8">
        <v>17</v>
      </c>
      <c r="L8" s="8">
        <v>0</v>
      </c>
      <c r="M8" s="8">
        <v>69</v>
      </c>
      <c r="N8" s="8">
        <v>0</v>
      </c>
      <c r="O8" s="8">
        <v>41</v>
      </c>
      <c r="P8" s="8">
        <v>41</v>
      </c>
      <c r="Q8" s="30"/>
      <c r="R8" s="18" t="s">
        <v>83</v>
      </c>
      <c r="S8" s="8">
        <v>21</v>
      </c>
      <c r="T8" s="8">
        <v>21</v>
      </c>
      <c r="U8" s="8">
        <v>14</v>
      </c>
      <c r="V8" s="8">
        <v>14</v>
      </c>
      <c r="W8" s="8">
        <v>46</v>
      </c>
      <c r="X8" s="8">
        <v>16</v>
      </c>
      <c r="Y8" s="8">
        <v>15</v>
      </c>
      <c r="Z8" s="8">
        <v>38</v>
      </c>
      <c r="AA8" s="8">
        <v>13</v>
      </c>
      <c r="AB8" s="8">
        <v>7</v>
      </c>
      <c r="AC8" s="8">
        <v>17</v>
      </c>
      <c r="AD8" s="8">
        <v>28</v>
      </c>
      <c r="AE8" s="8">
        <v>22</v>
      </c>
      <c r="AF8" s="8">
        <v>10</v>
      </c>
      <c r="AG8" s="8">
        <v>21</v>
      </c>
    </row>
    <row r="9" spans="1:33" s="157" customFormat="1" ht="30" customHeight="1">
      <c r="A9" s="233"/>
      <c r="B9" s="156" t="s">
        <v>84</v>
      </c>
      <c r="C9" s="10">
        <v>5989</v>
      </c>
      <c r="D9" s="8">
        <v>5149</v>
      </c>
      <c r="E9" s="27">
        <v>840</v>
      </c>
      <c r="F9" s="9">
        <v>0</v>
      </c>
      <c r="G9" s="8">
        <v>309</v>
      </c>
      <c r="H9" s="8">
        <v>309</v>
      </c>
      <c r="I9" s="8">
        <v>0</v>
      </c>
      <c r="J9" s="8">
        <v>394</v>
      </c>
      <c r="K9" s="8">
        <v>394</v>
      </c>
      <c r="L9" s="8">
        <v>0</v>
      </c>
      <c r="M9" s="8">
        <v>489</v>
      </c>
      <c r="N9" s="8">
        <v>0</v>
      </c>
      <c r="O9" s="8">
        <v>649</v>
      </c>
      <c r="P9" s="8">
        <v>649</v>
      </c>
      <c r="Q9" s="165"/>
      <c r="R9" s="156" t="s">
        <v>84</v>
      </c>
      <c r="S9" s="8">
        <v>264</v>
      </c>
      <c r="T9" s="8">
        <v>248</v>
      </c>
      <c r="U9" s="8">
        <v>216</v>
      </c>
      <c r="V9" s="8">
        <v>134</v>
      </c>
      <c r="W9" s="8">
        <v>463</v>
      </c>
      <c r="X9" s="8">
        <v>586</v>
      </c>
      <c r="Y9" s="8">
        <v>188</v>
      </c>
      <c r="Z9" s="8">
        <v>339</v>
      </c>
      <c r="AA9" s="8">
        <v>223</v>
      </c>
      <c r="AB9" s="8">
        <v>205</v>
      </c>
      <c r="AC9" s="8">
        <v>311</v>
      </c>
      <c r="AD9" s="8">
        <v>313</v>
      </c>
      <c r="AE9" s="8">
        <v>161</v>
      </c>
      <c r="AF9" s="8">
        <v>146</v>
      </c>
      <c r="AG9" s="8">
        <v>351</v>
      </c>
    </row>
    <row r="10" spans="1:33" s="157" customFormat="1" ht="30" customHeight="1">
      <c r="A10" s="233"/>
      <c r="B10" s="156" t="s">
        <v>85</v>
      </c>
      <c r="C10" s="158">
        <v>6</v>
      </c>
      <c r="D10" s="8">
        <v>10</v>
      </c>
      <c r="E10" s="27">
        <v>-4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165"/>
      <c r="R10" s="156" t="s">
        <v>85</v>
      </c>
      <c r="S10" s="8">
        <v>0</v>
      </c>
      <c r="T10" s="8">
        <v>0</v>
      </c>
      <c r="U10" s="8">
        <v>1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1</v>
      </c>
      <c r="AD10" s="8">
        <v>0</v>
      </c>
      <c r="AE10" s="8">
        <v>1</v>
      </c>
      <c r="AF10" s="8">
        <v>2</v>
      </c>
      <c r="AG10" s="8">
        <v>0</v>
      </c>
    </row>
    <row r="11" spans="1:33" s="6" customFormat="1" ht="30" customHeight="1">
      <c r="A11" s="233"/>
      <c r="B11" s="18" t="s">
        <v>86</v>
      </c>
      <c r="C11" s="10">
        <v>250</v>
      </c>
      <c r="D11" s="8">
        <v>85</v>
      </c>
      <c r="E11" s="11">
        <v>165</v>
      </c>
      <c r="F11" s="9">
        <v>0</v>
      </c>
      <c r="G11" s="8">
        <v>6</v>
      </c>
      <c r="H11" s="8">
        <v>6</v>
      </c>
      <c r="I11" s="8">
        <v>0</v>
      </c>
      <c r="J11" s="8">
        <v>117</v>
      </c>
      <c r="K11" s="8">
        <v>117</v>
      </c>
      <c r="L11" s="8">
        <v>0</v>
      </c>
      <c r="M11" s="8">
        <v>4</v>
      </c>
      <c r="N11" s="8">
        <v>0</v>
      </c>
      <c r="O11" s="8">
        <v>64</v>
      </c>
      <c r="P11" s="8">
        <v>64</v>
      </c>
      <c r="Q11" s="30"/>
      <c r="R11" s="18" t="s">
        <v>86</v>
      </c>
      <c r="S11" s="8">
        <v>1</v>
      </c>
      <c r="T11" s="8">
        <v>1</v>
      </c>
      <c r="U11" s="8">
        <v>3</v>
      </c>
      <c r="V11" s="8">
        <v>0</v>
      </c>
      <c r="W11" s="8">
        <v>5</v>
      </c>
      <c r="X11" s="8">
        <v>31</v>
      </c>
      <c r="Y11" s="8">
        <v>0</v>
      </c>
      <c r="Z11" s="8">
        <v>0</v>
      </c>
      <c r="AA11" s="8">
        <v>2</v>
      </c>
      <c r="AB11" s="8">
        <v>0</v>
      </c>
      <c r="AC11" s="8">
        <v>8</v>
      </c>
      <c r="AD11" s="8">
        <v>0</v>
      </c>
      <c r="AE11" s="8">
        <v>0</v>
      </c>
      <c r="AF11" s="8">
        <v>0</v>
      </c>
      <c r="AG11" s="8">
        <v>8</v>
      </c>
    </row>
    <row r="12" spans="1:33" s="6" customFormat="1" ht="30" customHeight="1">
      <c r="A12" s="233"/>
      <c r="B12" s="18" t="s">
        <v>87</v>
      </c>
      <c r="C12" s="10">
        <v>1222</v>
      </c>
      <c r="D12" s="8">
        <v>620</v>
      </c>
      <c r="E12" s="11">
        <v>602</v>
      </c>
      <c r="F12" s="9">
        <v>0</v>
      </c>
      <c r="G12" s="8">
        <v>61</v>
      </c>
      <c r="H12" s="8">
        <v>61</v>
      </c>
      <c r="I12" s="8">
        <v>0</v>
      </c>
      <c r="J12" s="8">
        <v>30</v>
      </c>
      <c r="K12" s="8">
        <v>30</v>
      </c>
      <c r="L12" s="8">
        <v>0</v>
      </c>
      <c r="M12" s="8">
        <v>41</v>
      </c>
      <c r="N12" s="8">
        <v>0</v>
      </c>
      <c r="O12" s="8">
        <v>222</v>
      </c>
      <c r="P12" s="8">
        <v>222</v>
      </c>
      <c r="Q12" s="30"/>
      <c r="R12" s="18" t="s">
        <v>87</v>
      </c>
      <c r="S12" s="8">
        <v>105</v>
      </c>
      <c r="T12" s="8">
        <v>76</v>
      </c>
      <c r="U12" s="8">
        <v>33</v>
      </c>
      <c r="V12" s="8">
        <v>24</v>
      </c>
      <c r="W12" s="8">
        <v>138</v>
      </c>
      <c r="X12" s="8">
        <v>94</v>
      </c>
      <c r="Y12" s="8">
        <v>51</v>
      </c>
      <c r="Z12" s="8">
        <v>41</v>
      </c>
      <c r="AA12" s="8">
        <v>50</v>
      </c>
      <c r="AB12" s="8">
        <v>26</v>
      </c>
      <c r="AC12" s="8">
        <v>39</v>
      </c>
      <c r="AD12" s="8">
        <v>84</v>
      </c>
      <c r="AE12" s="8">
        <v>4</v>
      </c>
      <c r="AF12" s="8">
        <v>12</v>
      </c>
      <c r="AG12" s="8">
        <v>91</v>
      </c>
    </row>
    <row r="13" spans="1:33" s="6" customFormat="1" ht="30" customHeight="1">
      <c r="A13" s="233"/>
      <c r="B13" s="18" t="s">
        <v>88</v>
      </c>
      <c r="C13" s="10">
        <v>0</v>
      </c>
      <c r="D13" s="8">
        <v>2</v>
      </c>
      <c r="E13" s="11">
        <v>-2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89</v>
      </c>
      <c r="C14" s="10">
        <v>204</v>
      </c>
      <c r="D14" s="8">
        <v>333</v>
      </c>
      <c r="E14" s="11">
        <v>-129</v>
      </c>
      <c r="F14" s="9">
        <v>0</v>
      </c>
      <c r="G14" s="8">
        <v>1</v>
      </c>
      <c r="H14" s="8">
        <v>1</v>
      </c>
      <c r="I14" s="8">
        <v>0</v>
      </c>
      <c r="J14" s="8">
        <v>23</v>
      </c>
      <c r="K14" s="8">
        <v>23</v>
      </c>
      <c r="L14" s="8">
        <v>0</v>
      </c>
      <c r="M14" s="8">
        <v>97</v>
      </c>
      <c r="N14" s="8">
        <v>0</v>
      </c>
      <c r="O14" s="8">
        <v>18</v>
      </c>
      <c r="P14" s="8">
        <v>18</v>
      </c>
      <c r="Q14" s="30"/>
      <c r="R14" s="18" t="s">
        <v>89</v>
      </c>
      <c r="S14" s="8">
        <v>1</v>
      </c>
      <c r="T14" s="8">
        <v>4</v>
      </c>
      <c r="U14" s="8">
        <v>1</v>
      </c>
      <c r="V14" s="8">
        <v>2</v>
      </c>
      <c r="W14" s="8">
        <v>22</v>
      </c>
      <c r="X14" s="8">
        <v>14</v>
      </c>
      <c r="Y14" s="8">
        <v>3</v>
      </c>
      <c r="Z14" s="8">
        <v>2</v>
      </c>
      <c r="AA14" s="8">
        <v>4</v>
      </c>
      <c r="AB14" s="8">
        <v>0</v>
      </c>
      <c r="AC14" s="8">
        <v>0</v>
      </c>
      <c r="AD14" s="8">
        <v>8</v>
      </c>
      <c r="AE14" s="8">
        <v>3</v>
      </c>
      <c r="AF14" s="8">
        <v>1</v>
      </c>
      <c r="AG14" s="8">
        <v>0</v>
      </c>
    </row>
    <row r="15" spans="1:33" s="6" customFormat="1" ht="30" customHeight="1">
      <c r="A15" s="231"/>
      <c r="B15" s="18" t="s">
        <v>90</v>
      </c>
      <c r="C15" s="10">
        <v>583</v>
      </c>
      <c r="D15" s="8">
        <v>270</v>
      </c>
      <c r="E15" s="11">
        <v>313</v>
      </c>
      <c r="F15" s="9">
        <v>0</v>
      </c>
      <c r="G15" s="8">
        <v>42</v>
      </c>
      <c r="H15" s="8">
        <v>42</v>
      </c>
      <c r="I15" s="8">
        <v>0</v>
      </c>
      <c r="J15" s="8">
        <v>17</v>
      </c>
      <c r="K15" s="8">
        <v>17</v>
      </c>
      <c r="L15" s="8">
        <v>0</v>
      </c>
      <c r="M15" s="8">
        <v>28</v>
      </c>
      <c r="N15" s="8">
        <v>0</v>
      </c>
      <c r="O15" s="8">
        <v>47</v>
      </c>
      <c r="P15" s="8">
        <v>47</v>
      </c>
      <c r="Q15" s="31"/>
      <c r="R15" s="18" t="s">
        <v>90</v>
      </c>
      <c r="S15" s="8">
        <v>4</v>
      </c>
      <c r="T15" s="8">
        <v>0</v>
      </c>
      <c r="U15" s="8">
        <v>5</v>
      </c>
      <c r="V15" s="8">
        <v>11</v>
      </c>
      <c r="W15" s="8">
        <v>0</v>
      </c>
      <c r="X15" s="8">
        <v>189</v>
      </c>
      <c r="Y15" s="8">
        <v>12</v>
      </c>
      <c r="Z15" s="8">
        <v>49</v>
      </c>
      <c r="AA15" s="8">
        <v>10</v>
      </c>
      <c r="AB15" s="8">
        <v>43</v>
      </c>
      <c r="AC15" s="8">
        <v>53</v>
      </c>
      <c r="AD15" s="8">
        <v>13</v>
      </c>
      <c r="AE15" s="8">
        <v>0</v>
      </c>
      <c r="AF15" s="8">
        <v>27</v>
      </c>
      <c r="AG15" s="8">
        <v>33</v>
      </c>
    </row>
    <row r="16" spans="1:33" s="15" customFormat="1" ht="30" customHeight="1">
      <c r="A16" s="30" t="s">
        <v>19</v>
      </c>
      <c r="B16" s="38" t="s">
        <v>91</v>
      </c>
      <c r="C16" s="39">
        <v>4430</v>
      </c>
      <c r="D16" s="40">
        <v>5020</v>
      </c>
      <c r="E16" s="41">
        <v>-590</v>
      </c>
      <c r="F16" s="42">
        <v>0</v>
      </c>
      <c r="G16" s="40">
        <v>326</v>
      </c>
      <c r="H16" s="40">
        <v>326</v>
      </c>
      <c r="I16" s="40">
        <v>0</v>
      </c>
      <c r="J16" s="40">
        <v>302</v>
      </c>
      <c r="K16" s="40">
        <v>302</v>
      </c>
      <c r="L16" s="40">
        <v>0</v>
      </c>
      <c r="M16" s="40">
        <v>375</v>
      </c>
      <c r="N16" s="40">
        <v>0</v>
      </c>
      <c r="O16" s="40">
        <v>438</v>
      </c>
      <c r="P16" s="40">
        <v>438</v>
      </c>
      <c r="Q16" s="30" t="s">
        <v>19</v>
      </c>
      <c r="R16" s="38" t="s">
        <v>91</v>
      </c>
      <c r="S16" s="40">
        <v>166</v>
      </c>
      <c r="T16" s="40">
        <v>228</v>
      </c>
      <c r="U16" s="40">
        <v>180</v>
      </c>
      <c r="V16" s="40">
        <v>133</v>
      </c>
      <c r="W16" s="40">
        <v>380</v>
      </c>
      <c r="X16" s="40">
        <v>275</v>
      </c>
      <c r="Y16" s="40">
        <v>154</v>
      </c>
      <c r="Z16" s="40">
        <v>280</v>
      </c>
      <c r="AA16" s="40">
        <v>120</v>
      </c>
      <c r="AB16" s="40">
        <v>93</v>
      </c>
      <c r="AC16" s="40">
        <v>143</v>
      </c>
      <c r="AD16" s="40">
        <v>322</v>
      </c>
      <c r="AE16" s="40">
        <v>143</v>
      </c>
      <c r="AF16" s="40">
        <v>90</v>
      </c>
      <c r="AG16" s="40">
        <v>282</v>
      </c>
    </row>
    <row r="17" spans="1:33" s="6" customFormat="1" ht="30" customHeight="1">
      <c r="A17" s="30" t="s">
        <v>103</v>
      </c>
      <c r="B17" s="18" t="s">
        <v>101</v>
      </c>
      <c r="C17" s="10">
        <v>2849</v>
      </c>
      <c r="D17" s="8">
        <v>2963</v>
      </c>
      <c r="E17" s="11">
        <v>-114</v>
      </c>
      <c r="F17" s="9">
        <v>0</v>
      </c>
      <c r="G17" s="8">
        <v>198</v>
      </c>
      <c r="H17" s="8">
        <v>198</v>
      </c>
      <c r="I17" s="8">
        <v>0</v>
      </c>
      <c r="J17" s="8">
        <v>217</v>
      </c>
      <c r="K17" s="8">
        <v>217</v>
      </c>
      <c r="L17" s="8">
        <v>0</v>
      </c>
      <c r="M17" s="8">
        <v>225</v>
      </c>
      <c r="N17" s="8">
        <v>0</v>
      </c>
      <c r="O17" s="8">
        <v>301</v>
      </c>
      <c r="P17" s="8">
        <v>301</v>
      </c>
      <c r="Q17" s="30" t="s">
        <v>103</v>
      </c>
      <c r="R17" s="18" t="s">
        <v>101</v>
      </c>
      <c r="S17" s="8">
        <v>109</v>
      </c>
      <c r="T17" s="8">
        <v>147</v>
      </c>
      <c r="U17" s="8">
        <v>106</v>
      </c>
      <c r="V17" s="8">
        <v>78</v>
      </c>
      <c r="W17" s="8">
        <v>278</v>
      </c>
      <c r="X17" s="8">
        <v>152</v>
      </c>
      <c r="Y17" s="8">
        <v>104</v>
      </c>
      <c r="Z17" s="8">
        <v>157</v>
      </c>
      <c r="AA17" s="8">
        <v>74</v>
      </c>
      <c r="AB17" s="8">
        <v>61</v>
      </c>
      <c r="AC17" s="8">
        <v>104</v>
      </c>
      <c r="AD17" s="8">
        <v>197</v>
      </c>
      <c r="AE17" s="8">
        <v>89</v>
      </c>
      <c r="AF17" s="8">
        <v>59</v>
      </c>
      <c r="AG17" s="8">
        <v>193</v>
      </c>
    </row>
    <row r="18" spans="1:33" s="6" customFormat="1" ht="30" customHeight="1">
      <c r="A18" s="30"/>
      <c r="B18" s="18" t="s">
        <v>114</v>
      </c>
      <c r="C18" s="10">
        <v>2322</v>
      </c>
      <c r="D18" s="8">
        <v>2242</v>
      </c>
      <c r="E18" s="11">
        <v>80</v>
      </c>
      <c r="F18" s="9">
        <v>0</v>
      </c>
      <c r="G18" s="8">
        <v>171</v>
      </c>
      <c r="H18" s="8">
        <v>171</v>
      </c>
      <c r="I18" s="8">
        <v>0</v>
      </c>
      <c r="J18" s="8">
        <v>174</v>
      </c>
      <c r="K18" s="8">
        <v>174</v>
      </c>
      <c r="L18" s="8">
        <v>0</v>
      </c>
      <c r="M18" s="8">
        <v>167</v>
      </c>
      <c r="N18" s="8">
        <v>0</v>
      </c>
      <c r="O18" s="8">
        <v>274</v>
      </c>
      <c r="P18" s="8">
        <v>274</v>
      </c>
      <c r="Q18" s="30"/>
      <c r="R18" s="18" t="s">
        <v>114</v>
      </c>
      <c r="S18" s="8">
        <v>90</v>
      </c>
      <c r="T18" s="8">
        <v>125</v>
      </c>
      <c r="U18" s="8">
        <v>71</v>
      </c>
      <c r="V18" s="8">
        <v>53</v>
      </c>
      <c r="W18" s="8">
        <v>239</v>
      </c>
      <c r="X18" s="8">
        <v>127</v>
      </c>
      <c r="Y18" s="8">
        <v>81</v>
      </c>
      <c r="Z18" s="8">
        <v>117</v>
      </c>
      <c r="AA18" s="8">
        <v>44</v>
      </c>
      <c r="AB18" s="8">
        <v>48</v>
      </c>
      <c r="AC18" s="8">
        <v>77</v>
      </c>
      <c r="AD18" s="8">
        <v>173</v>
      </c>
      <c r="AE18" s="8">
        <v>62</v>
      </c>
      <c r="AF18" s="8">
        <v>51</v>
      </c>
      <c r="AG18" s="8">
        <v>178</v>
      </c>
    </row>
    <row r="19" spans="1:33" s="6" customFormat="1" ht="30" customHeight="1">
      <c r="A19" s="30"/>
      <c r="B19" s="18" t="s">
        <v>115</v>
      </c>
      <c r="C19" s="10">
        <v>527</v>
      </c>
      <c r="D19" s="8">
        <v>721</v>
      </c>
      <c r="E19" s="11">
        <v>-194</v>
      </c>
      <c r="F19" s="9">
        <v>0</v>
      </c>
      <c r="G19" s="8">
        <v>27</v>
      </c>
      <c r="H19" s="8">
        <v>27</v>
      </c>
      <c r="I19" s="8">
        <v>0</v>
      </c>
      <c r="J19" s="8">
        <v>43</v>
      </c>
      <c r="K19" s="8">
        <v>43</v>
      </c>
      <c r="L19" s="8">
        <v>0</v>
      </c>
      <c r="M19" s="8">
        <v>58</v>
      </c>
      <c r="N19" s="8">
        <v>0</v>
      </c>
      <c r="O19" s="8">
        <v>27</v>
      </c>
      <c r="P19" s="8">
        <v>27</v>
      </c>
      <c r="Q19" s="30"/>
      <c r="R19" s="18" t="s">
        <v>115</v>
      </c>
      <c r="S19" s="8">
        <v>19</v>
      </c>
      <c r="T19" s="8">
        <v>22</v>
      </c>
      <c r="U19" s="8">
        <v>35</v>
      </c>
      <c r="V19" s="8">
        <v>25</v>
      </c>
      <c r="W19" s="8">
        <v>39</v>
      </c>
      <c r="X19" s="8">
        <v>25</v>
      </c>
      <c r="Y19" s="8">
        <v>23</v>
      </c>
      <c r="Z19" s="8">
        <v>40</v>
      </c>
      <c r="AA19" s="8">
        <v>30</v>
      </c>
      <c r="AB19" s="8">
        <v>13</v>
      </c>
      <c r="AC19" s="8">
        <v>27</v>
      </c>
      <c r="AD19" s="8">
        <v>24</v>
      </c>
      <c r="AE19" s="8">
        <v>27</v>
      </c>
      <c r="AF19" s="8">
        <v>8</v>
      </c>
      <c r="AG19" s="8">
        <v>15</v>
      </c>
    </row>
    <row r="20" spans="1:33" s="6" customFormat="1" ht="30" customHeight="1">
      <c r="A20" s="30" t="s">
        <v>104</v>
      </c>
      <c r="B20" s="18" t="s">
        <v>102</v>
      </c>
      <c r="C20" s="10">
        <v>137</v>
      </c>
      <c r="D20" s="8">
        <v>408</v>
      </c>
      <c r="E20" s="11">
        <v>-271</v>
      </c>
      <c r="F20" s="9">
        <v>0</v>
      </c>
      <c r="G20" s="8">
        <v>3</v>
      </c>
      <c r="H20" s="8">
        <v>3</v>
      </c>
      <c r="I20" s="8">
        <v>0</v>
      </c>
      <c r="J20" s="8">
        <v>22</v>
      </c>
      <c r="K20" s="8">
        <v>22</v>
      </c>
      <c r="L20" s="8">
        <v>0</v>
      </c>
      <c r="M20" s="8">
        <v>39</v>
      </c>
      <c r="N20" s="8">
        <v>0</v>
      </c>
      <c r="O20" s="8">
        <v>8</v>
      </c>
      <c r="P20" s="8">
        <v>8</v>
      </c>
      <c r="Q20" s="30" t="s">
        <v>104</v>
      </c>
      <c r="R20" s="18" t="s">
        <v>102</v>
      </c>
      <c r="S20" s="8">
        <v>1</v>
      </c>
      <c r="T20" s="8">
        <v>1</v>
      </c>
      <c r="U20" s="8">
        <v>8</v>
      </c>
      <c r="V20" s="8">
        <v>6</v>
      </c>
      <c r="W20" s="8">
        <v>8</v>
      </c>
      <c r="X20" s="8">
        <v>4</v>
      </c>
      <c r="Y20" s="8">
        <v>9</v>
      </c>
      <c r="Z20" s="8">
        <v>14</v>
      </c>
      <c r="AA20" s="8">
        <v>1</v>
      </c>
      <c r="AB20" s="8">
        <v>0</v>
      </c>
      <c r="AC20" s="8">
        <v>6</v>
      </c>
      <c r="AD20" s="8">
        <v>4</v>
      </c>
      <c r="AE20" s="8">
        <v>1</v>
      </c>
      <c r="AF20" s="8">
        <v>0</v>
      </c>
      <c r="AG20" s="8">
        <v>2</v>
      </c>
    </row>
    <row r="21" spans="1:33" s="6" customFormat="1" ht="56.25">
      <c r="A21" s="30" t="s">
        <v>105</v>
      </c>
      <c r="B21" s="18" t="s">
        <v>438</v>
      </c>
      <c r="C21" s="10">
        <v>147</v>
      </c>
      <c r="D21" s="8">
        <v>215</v>
      </c>
      <c r="E21" s="11">
        <v>-68</v>
      </c>
      <c r="F21" s="9">
        <v>0</v>
      </c>
      <c r="G21" s="8">
        <v>13</v>
      </c>
      <c r="H21" s="8">
        <v>13</v>
      </c>
      <c r="I21" s="8">
        <v>0</v>
      </c>
      <c r="J21" s="8">
        <v>6</v>
      </c>
      <c r="K21" s="8">
        <v>6</v>
      </c>
      <c r="L21" s="8">
        <v>0</v>
      </c>
      <c r="M21" s="8">
        <v>11</v>
      </c>
      <c r="N21" s="8">
        <v>0</v>
      </c>
      <c r="O21" s="8">
        <v>31</v>
      </c>
      <c r="P21" s="8">
        <v>31</v>
      </c>
      <c r="Q21" s="30" t="s">
        <v>105</v>
      </c>
      <c r="R21" s="18" t="s">
        <v>438</v>
      </c>
      <c r="S21" s="8">
        <v>9</v>
      </c>
      <c r="T21" s="8">
        <v>19</v>
      </c>
      <c r="U21" s="8">
        <v>8</v>
      </c>
      <c r="V21" s="8">
        <v>6</v>
      </c>
      <c r="W21" s="8">
        <v>2</v>
      </c>
      <c r="X21" s="8">
        <v>12</v>
      </c>
      <c r="Y21" s="8">
        <v>2</v>
      </c>
      <c r="Z21" s="8">
        <v>1</v>
      </c>
      <c r="AA21" s="8">
        <v>3</v>
      </c>
      <c r="AB21" s="8">
        <v>1</v>
      </c>
      <c r="AC21" s="8">
        <v>4</v>
      </c>
      <c r="AD21" s="8">
        <v>5</v>
      </c>
      <c r="AE21" s="8">
        <v>2</v>
      </c>
      <c r="AF21" s="8">
        <v>3</v>
      </c>
      <c r="AG21" s="8">
        <v>9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8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786</v>
      </c>
      <c r="D23" s="8">
        <v>844</v>
      </c>
      <c r="E23" s="11">
        <v>-58</v>
      </c>
      <c r="F23" s="9">
        <v>0</v>
      </c>
      <c r="G23" s="8">
        <v>79</v>
      </c>
      <c r="H23" s="8">
        <v>79</v>
      </c>
      <c r="I23" s="8">
        <v>0</v>
      </c>
      <c r="J23" s="8">
        <v>31</v>
      </c>
      <c r="K23" s="8">
        <v>31</v>
      </c>
      <c r="L23" s="8">
        <v>0</v>
      </c>
      <c r="M23" s="8">
        <v>63</v>
      </c>
      <c r="N23" s="8">
        <v>0</v>
      </c>
      <c r="O23" s="8">
        <v>49</v>
      </c>
      <c r="P23" s="8">
        <v>49</v>
      </c>
      <c r="Q23" s="30" t="s">
        <v>107</v>
      </c>
      <c r="R23" s="18" t="s">
        <v>93</v>
      </c>
      <c r="S23" s="8">
        <v>29</v>
      </c>
      <c r="T23" s="8">
        <v>41</v>
      </c>
      <c r="U23" s="8">
        <v>36</v>
      </c>
      <c r="V23" s="8">
        <v>27</v>
      </c>
      <c r="W23" s="8">
        <v>66</v>
      </c>
      <c r="X23" s="8">
        <v>67</v>
      </c>
      <c r="Y23" s="8">
        <v>22</v>
      </c>
      <c r="Z23" s="8">
        <v>43</v>
      </c>
      <c r="AA23" s="8">
        <v>25</v>
      </c>
      <c r="AB23" s="8">
        <v>13</v>
      </c>
      <c r="AC23" s="8">
        <v>19</v>
      </c>
      <c r="AD23" s="8">
        <v>78</v>
      </c>
      <c r="AE23" s="8">
        <v>27</v>
      </c>
      <c r="AF23" s="8">
        <v>13</v>
      </c>
      <c r="AG23" s="8">
        <v>58</v>
      </c>
    </row>
    <row r="24" spans="1:33" s="6" customFormat="1" ht="30" customHeight="1">
      <c r="A24" s="30" t="s">
        <v>108</v>
      </c>
      <c r="B24" s="18" t="s">
        <v>94</v>
      </c>
      <c r="C24" s="10">
        <v>209</v>
      </c>
      <c r="D24" s="8">
        <v>263</v>
      </c>
      <c r="E24" s="11">
        <v>-54</v>
      </c>
      <c r="F24" s="9">
        <v>0</v>
      </c>
      <c r="G24" s="8">
        <v>14</v>
      </c>
      <c r="H24" s="8">
        <v>14</v>
      </c>
      <c r="I24" s="8">
        <v>0</v>
      </c>
      <c r="J24" s="8">
        <v>8</v>
      </c>
      <c r="K24" s="8">
        <v>8</v>
      </c>
      <c r="L24" s="8">
        <v>0</v>
      </c>
      <c r="M24" s="8">
        <v>19</v>
      </c>
      <c r="N24" s="8">
        <v>0</v>
      </c>
      <c r="O24" s="8">
        <v>15</v>
      </c>
      <c r="P24" s="177">
        <v>15</v>
      </c>
      <c r="Q24" s="30" t="s">
        <v>108</v>
      </c>
      <c r="R24" s="18" t="s">
        <v>94</v>
      </c>
      <c r="S24" s="8">
        <v>7</v>
      </c>
      <c r="T24" s="8">
        <v>11</v>
      </c>
      <c r="U24" s="8">
        <v>11</v>
      </c>
      <c r="V24" s="8">
        <v>10</v>
      </c>
      <c r="W24" s="8">
        <v>12</v>
      </c>
      <c r="X24" s="8">
        <v>16</v>
      </c>
      <c r="Y24" s="8">
        <v>6</v>
      </c>
      <c r="Z24" s="8">
        <v>18</v>
      </c>
      <c r="AA24" s="8">
        <v>4</v>
      </c>
      <c r="AB24" s="8">
        <v>13</v>
      </c>
      <c r="AC24" s="8">
        <v>4</v>
      </c>
      <c r="AD24" s="8">
        <v>17</v>
      </c>
      <c r="AE24" s="8">
        <v>10</v>
      </c>
      <c r="AF24" s="8">
        <v>9</v>
      </c>
      <c r="AG24" s="8">
        <v>5</v>
      </c>
    </row>
    <row r="25" spans="1:33" s="6" customFormat="1" ht="30" customHeight="1">
      <c r="A25" s="30" t="s">
        <v>109</v>
      </c>
      <c r="B25" s="18" t="s">
        <v>95</v>
      </c>
      <c r="C25" s="10">
        <v>2</v>
      </c>
      <c r="D25" s="8">
        <v>11</v>
      </c>
      <c r="E25" s="11">
        <v>-9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22</v>
      </c>
      <c r="D26" s="8">
        <v>49</v>
      </c>
      <c r="E26" s="11">
        <v>-27</v>
      </c>
      <c r="F26" s="9">
        <v>0</v>
      </c>
      <c r="G26" s="8">
        <v>3</v>
      </c>
      <c r="H26" s="8">
        <v>3</v>
      </c>
      <c r="I26" s="8">
        <v>0</v>
      </c>
      <c r="J26" s="8">
        <v>1</v>
      </c>
      <c r="K26" s="8">
        <v>1</v>
      </c>
      <c r="L26" s="8">
        <v>0</v>
      </c>
      <c r="M26" s="8">
        <v>1</v>
      </c>
      <c r="N26" s="8">
        <v>0</v>
      </c>
      <c r="O26" s="8">
        <v>2</v>
      </c>
      <c r="P26" s="8">
        <v>2</v>
      </c>
      <c r="Q26" s="30" t="s">
        <v>110</v>
      </c>
      <c r="R26" s="18" t="s">
        <v>96</v>
      </c>
      <c r="S26" s="8">
        <v>2</v>
      </c>
      <c r="T26" s="8">
        <v>0</v>
      </c>
      <c r="U26" s="8">
        <v>0</v>
      </c>
      <c r="V26" s="8">
        <v>0</v>
      </c>
      <c r="W26" s="8">
        <v>4</v>
      </c>
      <c r="X26" s="8">
        <v>0</v>
      </c>
      <c r="Y26" s="8">
        <v>0</v>
      </c>
      <c r="Z26" s="8">
        <v>2</v>
      </c>
      <c r="AA26" s="8">
        <v>1</v>
      </c>
      <c r="AB26" s="8">
        <v>1</v>
      </c>
      <c r="AC26" s="8">
        <v>1</v>
      </c>
      <c r="AD26" s="8">
        <v>1</v>
      </c>
      <c r="AE26" s="8">
        <v>1</v>
      </c>
      <c r="AF26" s="8">
        <v>1</v>
      </c>
      <c r="AG26" s="8">
        <v>1</v>
      </c>
    </row>
    <row r="27" spans="1:33" s="6" customFormat="1" ht="30" customHeight="1">
      <c r="A27" s="30" t="s">
        <v>111</v>
      </c>
      <c r="B27" s="18" t="s">
        <v>97</v>
      </c>
      <c r="C27" s="10">
        <v>32</v>
      </c>
      <c r="D27" s="8">
        <v>31</v>
      </c>
      <c r="E27" s="11">
        <v>1</v>
      </c>
      <c r="F27" s="9">
        <v>0</v>
      </c>
      <c r="G27" s="8">
        <v>1</v>
      </c>
      <c r="H27" s="8">
        <v>1</v>
      </c>
      <c r="I27" s="8">
        <v>0</v>
      </c>
      <c r="J27" s="8">
        <v>2</v>
      </c>
      <c r="K27" s="8">
        <v>2</v>
      </c>
      <c r="L27" s="8">
        <v>0</v>
      </c>
      <c r="M27" s="8">
        <v>5</v>
      </c>
      <c r="N27" s="8">
        <v>0</v>
      </c>
      <c r="O27" s="8">
        <v>0</v>
      </c>
      <c r="P27" s="8">
        <v>0</v>
      </c>
      <c r="Q27" s="30" t="s">
        <v>111</v>
      </c>
      <c r="R27" s="18" t="s">
        <v>97</v>
      </c>
      <c r="S27" s="8">
        <v>2</v>
      </c>
      <c r="T27" s="8">
        <v>1</v>
      </c>
      <c r="U27" s="8">
        <v>0</v>
      </c>
      <c r="V27" s="8">
        <v>0</v>
      </c>
      <c r="W27" s="8">
        <v>1</v>
      </c>
      <c r="X27" s="8">
        <v>2</v>
      </c>
      <c r="Y27" s="8">
        <v>0</v>
      </c>
      <c r="Z27" s="8">
        <v>0</v>
      </c>
      <c r="AA27" s="8">
        <v>0</v>
      </c>
      <c r="AB27" s="8">
        <v>0</v>
      </c>
      <c r="AC27" s="8">
        <v>1</v>
      </c>
      <c r="AD27" s="8">
        <v>6</v>
      </c>
      <c r="AE27" s="8">
        <v>4</v>
      </c>
      <c r="AF27" s="8">
        <v>0</v>
      </c>
      <c r="AG27" s="8">
        <v>7</v>
      </c>
    </row>
    <row r="28" spans="1:33" s="6" customFormat="1" ht="30" customHeight="1">
      <c r="A28" s="30" t="s">
        <v>112</v>
      </c>
      <c r="B28" s="18" t="s">
        <v>98</v>
      </c>
      <c r="C28" s="10">
        <v>22</v>
      </c>
      <c r="D28" s="8">
        <v>30</v>
      </c>
      <c r="E28" s="11">
        <v>-8</v>
      </c>
      <c r="F28" s="9">
        <v>0</v>
      </c>
      <c r="G28" s="8">
        <v>2</v>
      </c>
      <c r="H28" s="8">
        <v>2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1</v>
      </c>
      <c r="P28" s="8">
        <v>1</v>
      </c>
      <c r="Q28" s="30" t="s">
        <v>112</v>
      </c>
      <c r="R28" s="18" t="s">
        <v>98</v>
      </c>
      <c r="S28" s="8">
        <v>0</v>
      </c>
      <c r="T28" s="8">
        <v>1</v>
      </c>
      <c r="U28" s="8">
        <v>2</v>
      </c>
      <c r="V28" s="8">
        <v>3</v>
      </c>
      <c r="W28" s="8">
        <v>1</v>
      </c>
      <c r="X28" s="8">
        <v>1</v>
      </c>
      <c r="Y28" s="8">
        <v>1</v>
      </c>
      <c r="Z28" s="8">
        <v>1</v>
      </c>
      <c r="AA28" s="8">
        <v>0</v>
      </c>
      <c r="AB28" s="8">
        <v>2</v>
      </c>
      <c r="AC28" s="8">
        <v>0</v>
      </c>
      <c r="AD28" s="8">
        <v>3</v>
      </c>
      <c r="AE28" s="8">
        <v>2</v>
      </c>
      <c r="AF28" s="8">
        <v>0</v>
      </c>
      <c r="AG28" s="8">
        <v>2</v>
      </c>
    </row>
    <row r="29" spans="1:33" s="6" customFormat="1" ht="30" customHeight="1">
      <c r="A29" s="31" t="s">
        <v>126</v>
      </c>
      <c r="B29" s="18" t="s">
        <v>99</v>
      </c>
      <c r="C29" s="10">
        <v>224</v>
      </c>
      <c r="D29" s="8">
        <v>206</v>
      </c>
      <c r="E29" s="11">
        <v>18</v>
      </c>
      <c r="F29" s="9">
        <v>0</v>
      </c>
      <c r="G29" s="8">
        <v>13</v>
      </c>
      <c r="H29" s="8">
        <v>13</v>
      </c>
      <c r="I29" s="8">
        <v>0</v>
      </c>
      <c r="J29" s="8">
        <v>15</v>
      </c>
      <c r="K29" s="8">
        <v>15</v>
      </c>
      <c r="L29" s="8">
        <v>0</v>
      </c>
      <c r="M29" s="8">
        <v>12</v>
      </c>
      <c r="N29" s="8">
        <v>0</v>
      </c>
      <c r="O29" s="8">
        <v>30</v>
      </c>
      <c r="P29" s="8">
        <v>30</v>
      </c>
      <c r="Q29" s="31" t="s">
        <v>126</v>
      </c>
      <c r="R29" s="18" t="s">
        <v>99</v>
      </c>
      <c r="S29" s="8">
        <v>7</v>
      </c>
      <c r="T29" s="8">
        <v>7</v>
      </c>
      <c r="U29" s="8">
        <v>9</v>
      </c>
      <c r="V29" s="8">
        <v>3</v>
      </c>
      <c r="W29" s="8">
        <v>8</v>
      </c>
      <c r="X29" s="8">
        <v>20</v>
      </c>
      <c r="Y29" s="8">
        <v>10</v>
      </c>
      <c r="Z29" s="8">
        <v>44</v>
      </c>
      <c r="AA29" s="8">
        <v>12</v>
      </c>
      <c r="AB29" s="8">
        <v>2</v>
      </c>
      <c r="AC29" s="8">
        <v>4</v>
      </c>
      <c r="AD29" s="8">
        <v>11</v>
      </c>
      <c r="AE29" s="8">
        <v>7</v>
      </c>
      <c r="AF29" s="8">
        <v>5</v>
      </c>
      <c r="AG29" s="8">
        <v>5</v>
      </c>
    </row>
    <row r="30" spans="1:33" s="45" customFormat="1" ht="30" customHeight="1">
      <c r="A30" s="269" t="s">
        <v>22</v>
      </c>
      <c r="B30" s="38" t="s">
        <v>100</v>
      </c>
      <c r="C30" s="39">
        <v>46561</v>
      </c>
      <c r="D30" s="40">
        <v>44525</v>
      </c>
      <c r="E30" s="41">
        <v>2036</v>
      </c>
      <c r="F30" s="42">
        <v>0</v>
      </c>
      <c r="G30" s="40">
        <v>2320</v>
      </c>
      <c r="H30" s="40">
        <v>2320</v>
      </c>
      <c r="I30" s="40">
        <v>0</v>
      </c>
      <c r="J30" s="40">
        <v>2075</v>
      </c>
      <c r="K30" s="40">
        <v>2075</v>
      </c>
      <c r="L30" s="40">
        <v>0</v>
      </c>
      <c r="M30" s="40">
        <v>3830</v>
      </c>
      <c r="N30" s="40">
        <v>0</v>
      </c>
      <c r="O30" s="40">
        <v>5836</v>
      </c>
      <c r="P30" s="40">
        <v>5836</v>
      </c>
      <c r="Q30" s="30" t="s">
        <v>22</v>
      </c>
      <c r="R30" s="43" t="s">
        <v>100</v>
      </c>
      <c r="S30" s="40">
        <v>1890</v>
      </c>
      <c r="T30" s="40">
        <v>1832</v>
      </c>
      <c r="U30" s="40">
        <v>1740</v>
      </c>
      <c r="V30" s="40">
        <v>1469</v>
      </c>
      <c r="W30" s="40">
        <v>3962</v>
      </c>
      <c r="X30" s="40">
        <v>3860</v>
      </c>
      <c r="Y30" s="40">
        <v>1468</v>
      </c>
      <c r="Z30" s="40">
        <v>2602</v>
      </c>
      <c r="AA30" s="40">
        <v>2486</v>
      </c>
      <c r="AB30" s="40">
        <v>1462</v>
      </c>
      <c r="AC30" s="40">
        <v>1507</v>
      </c>
      <c r="AD30" s="40">
        <v>2547</v>
      </c>
      <c r="AE30" s="40">
        <v>1937</v>
      </c>
      <c r="AF30" s="40">
        <v>1367</v>
      </c>
      <c r="AG30" s="40">
        <v>2371</v>
      </c>
    </row>
    <row r="31" spans="1:33" s="55" customFormat="1" ht="30" customHeight="1" thickBot="1">
      <c r="A31" s="270"/>
      <c r="B31" s="18" t="s">
        <v>113</v>
      </c>
      <c r="C31" s="12">
        <f t="shared" ref="C31" si="0">H31+K31+L31+M31+P31+SUM(S31:AG31)</f>
        <v>6403</v>
      </c>
      <c r="D31" s="13">
        <v>6579</v>
      </c>
      <c r="E31" s="14">
        <f t="shared" ref="E31" si="1">IF(D31="b.d.","x",C31-D31)</f>
        <v>-176</v>
      </c>
      <c r="F31" s="9">
        <f>'[1]str 2'!$H51</f>
        <v>0</v>
      </c>
      <c r="G31" s="8">
        <f>'[2]str 2'!$H51</f>
        <v>403</v>
      </c>
      <c r="H31" s="8">
        <f t="shared" ref="H31" si="2">F31+G31</f>
        <v>403</v>
      </c>
      <c r="I31" s="8">
        <f>'[3]str 2'!$H51</f>
        <v>0</v>
      </c>
      <c r="J31" s="8">
        <f>'[4]str 2'!$H51</f>
        <v>168</v>
      </c>
      <c r="K31" s="8">
        <f t="shared" ref="K31" si="3">I31+J31</f>
        <v>168</v>
      </c>
      <c r="L31" s="8">
        <f>'[5]str 2'!$H51</f>
        <v>0</v>
      </c>
      <c r="M31" s="8">
        <f>'[6]str 2'!$H51</f>
        <v>659</v>
      </c>
      <c r="N31" s="8">
        <f>'[7]str 2'!$H51</f>
        <v>0</v>
      </c>
      <c r="O31" s="8">
        <f>'[8]str 2'!$H51</f>
        <v>762</v>
      </c>
      <c r="P31" s="8">
        <f t="shared" ref="P31" si="4">N31+O31</f>
        <v>762</v>
      </c>
      <c r="Q31" s="31"/>
      <c r="R31" s="53" t="str">
        <f t="shared" ref="R31" si="5">B31</f>
        <v>w tym zarejestrowani po raz pierwszy</v>
      </c>
      <c r="S31" s="8">
        <f>'[9]str 2'!$H51</f>
        <v>225</v>
      </c>
      <c r="T31" s="8">
        <f>'[10]str 2'!$H51</f>
        <v>239</v>
      </c>
      <c r="U31" s="8">
        <f>'[11]str 2'!$H51</f>
        <v>224</v>
      </c>
      <c r="V31" s="8">
        <f>'[12]str 2'!$H51</f>
        <v>244</v>
      </c>
      <c r="W31" s="8">
        <f>'[13]str 2'!$H51</f>
        <v>568</v>
      </c>
      <c r="X31" s="8">
        <f>'[14]str 2'!$H51</f>
        <v>470</v>
      </c>
      <c r="Y31" s="8">
        <f>'[15]str 2'!$H51</f>
        <v>202</v>
      </c>
      <c r="Z31" s="8">
        <f>'[16]str 2'!$H51</f>
        <v>328</v>
      </c>
      <c r="AA31" s="8">
        <f>'[17]str 2'!$H51</f>
        <v>405</v>
      </c>
      <c r="AB31" s="8">
        <f>'[18]str 2'!$H51</f>
        <v>162</v>
      </c>
      <c r="AC31" s="8">
        <f>'[19]str 2'!$H51</f>
        <v>183</v>
      </c>
      <c r="AD31" s="8">
        <f>'[20]str 2'!$H51</f>
        <v>340</v>
      </c>
      <c r="AE31" s="8">
        <f>'[21]str 2'!$H51</f>
        <v>327</v>
      </c>
      <c r="AF31" s="8">
        <f>'[22]str 2'!$H51</f>
        <v>225</v>
      </c>
      <c r="AG31" s="8">
        <f>'[23]str 2'!$H51</f>
        <v>269</v>
      </c>
    </row>
    <row r="32" spans="1:33" s="25" customFormat="1" ht="18.75">
      <c r="A32" s="47" t="s">
        <v>154</v>
      </c>
      <c r="Q32" s="47" t="str">
        <f>A32</f>
        <v>* szczegóły w tabeli 15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6">
    <mergeCell ref="AG4:AG5"/>
    <mergeCell ref="L4:L5"/>
    <mergeCell ref="A1:H1"/>
    <mergeCell ref="Q1:X1"/>
    <mergeCell ref="A2:P2"/>
    <mergeCell ref="Q2:AG2"/>
    <mergeCell ref="AF4:AF5"/>
    <mergeCell ref="S3:AG3"/>
    <mergeCell ref="X4:X5"/>
    <mergeCell ref="N4:P4"/>
    <mergeCell ref="S4:S5"/>
    <mergeCell ref="V4:V5"/>
    <mergeCell ref="U4:U5"/>
    <mergeCell ref="AD4:AD5"/>
    <mergeCell ref="W4:W5"/>
    <mergeCell ref="T4:T5"/>
    <mergeCell ref="AE4:AE5"/>
    <mergeCell ref="M4:M5"/>
    <mergeCell ref="R3:R5"/>
    <mergeCell ref="Q3:Q5"/>
    <mergeCell ref="F3:P3"/>
    <mergeCell ref="Z4:Z5"/>
    <mergeCell ref="AA4:AA5"/>
    <mergeCell ref="AC4:AC5"/>
    <mergeCell ref="Y4:Y5"/>
    <mergeCell ref="AB4:AB5"/>
    <mergeCell ref="A30:A31"/>
    <mergeCell ref="F4:H4"/>
    <mergeCell ref="I4:K4"/>
    <mergeCell ref="C4:C5"/>
    <mergeCell ref="D4:D5"/>
    <mergeCell ref="A7:A15"/>
    <mergeCell ref="A3:A5"/>
    <mergeCell ref="B3:B5"/>
    <mergeCell ref="C3:E3"/>
    <mergeCell ref="E4: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Arkusz16"/>
  <dimension ref="A1:AG40"/>
  <sheetViews>
    <sheetView zoomScale="75" zoomScaleNormal="60" workbookViewId="0">
      <selection activeCell="C18" sqref="C1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564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15. PODJĘCIA PRACY I AKTYWIZACJA BEZROBOTNYCH ZAMIESZKAŁYCH NA WSI W GRUDNIU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9" t="s">
        <v>12</v>
      </c>
      <c r="B6" s="38" t="s">
        <v>116</v>
      </c>
      <c r="C6" s="39">
        <v>2849</v>
      </c>
      <c r="D6" s="203">
        <v>2963</v>
      </c>
      <c r="E6" s="112">
        <v>-114</v>
      </c>
      <c r="F6" s="42">
        <v>0</v>
      </c>
      <c r="G6" s="40">
        <v>198</v>
      </c>
      <c r="H6" s="40">
        <v>198</v>
      </c>
      <c r="I6" s="40">
        <v>0</v>
      </c>
      <c r="J6" s="40">
        <v>217</v>
      </c>
      <c r="K6" s="40">
        <v>217</v>
      </c>
      <c r="L6" s="40">
        <v>0</v>
      </c>
      <c r="M6" s="40">
        <v>225</v>
      </c>
      <c r="N6" s="40">
        <v>0</v>
      </c>
      <c r="O6" s="40">
        <v>301</v>
      </c>
      <c r="P6" s="40">
        <v>301</v>
      </c>
      <c r="Q6" s="29" t="s">
        <v>12</v>
      </c>
      <c r="R6" s="38" t="s">
        <v>116</v>
      </c>
      <c r="S6" s="40">
        <v>109</v>
      </c>
      <c r="T6" s="40">
        <v>147</v>
      </c>
      <c r="U6" s="40">
        <v>106</v>
      </c>
      <c r="V6" s="40">
        <v>78</v>
      </c>
      <c r="W6" s="40">
        <v>278</v>
      </c>
      <c r="X6" s="40">
        <v>152</v>
      </c>
      <c r="Y6" s="40">
        <v>104</v>
      </c>
      <c r="Z6" s="40">
        <v>157</v>
      </c>
      <c r="AA6" s="40">
        <v>74</v>
      </c>
      <c r="AB6" s="40">
        <v>61</v>
      </c>
      <c r="AC6" s="40">
        <v>104</v>
      </c>
      <c r="AD6" s="40">
        <v>197</v>
      </c>
      <c r="AE6" s="40">
        <v>89</v>
      </c>
      <c r="AF6" s="40">
        <v>59</v>
      </c>
      <c r="AG6" s="40">
        <v>193</v>
      </c>
    </row>
    <row r="7" spans="1:33" s="6" customFormat="1" ht="30" customHeight="1">
      <c r="A7" s="30" t="s">
        <v>188</v>
      </c>
      <c r="B7" s="18" t="s">
        <v>271</v>
      </c>
      <c r="C7" s="10">
        <v>2322</v>
      </c>
      <c r="D7" s="168">
        <v>2242</v>
      </c>
      <c r="E7" s="27">
        <v>80</v>
      </c>
      <c r="F7" s="9">
        <v>0</v>
      </c>
      <c r="G7" s="8">
        <v>171</v>
      </c>
      <c r="H7" s="8">
        <v>171</v>
      </c>
      <c r="I7" s="8">
        <v>0</v>
      </c>
      <c r="J7" s="8">
        <v>174</v>
      </c>
      <c r="K7" s="8">
        <v>174</v>
      </c>
      <c r="L7" s="8">
        <v>0</v>
      </c>
      <c r="M7" s="8">
        <v>167</v>
      </c>
      <c r="N7" s="8">
        <v>0</v>
      </c>
      <c r="O7" s="8">
        <v>274</v>
      </c>
      <c r="P7" s="8">
        <v>274</v>
      </c>
      <c r="Q7" s="30" t="s">
        <v>188</v>
      </c>
      <c r="R7" s="18" t="s">
        <v>271</v>
      </c>
      <c r="S7" s="8">
        <v>90</v>
      </c>
      <c r="T7" s="8">
        <v>125</v>
      </c>
      <c r="U7" s="8">
        <v>71</v>
      </c>
      <c r="V7" s="8">
        <v>53</v>
      </c>
      <c r="W7" s="8">
        <v>239</v>
      </c>
      <c r="X7" s="8">
        <v>127</v>
      </c>
      <c r="Y7" s="8">
        <v>81</v>
      </c>
      <c r="Z7" s="8">
        <v>117</v>
      </c>
      <c r="AA7" s="8">
        <v>44</v>
      </c>
      <c r="AB7" s="8">
        <v>48</v>
      </c>
      <c r="AC7" s="8">
        <v>77</v>
      </c>
      <c r="AD7" s="8">
        <v>173</v>
      </c>
      <c r="AE7" s="8">
        <v>62</v>
      </c>
      <c r="AF7" s="8">
        <v>51</v>
      </c>
      <c r="AG7" s="8">
        <v>178</v>
      </c>
    </row>
    <row r="8" spans="1:33" s="6" customFormat="1" ht="30" customHeight="1">
      <c r="A8" s="30"/>
      <c r="B8" s="19" t="s">
        <v>127</v>
      </c>
      <c r="C8" s="10">
        <v>34</v>
      </c>
      <c r="D8" s="168">
        <v>42</v>
      </c>
      <c r="E8" s="27">
        <v>-8</v>
      </c>
      <c r="F8" s="9">
        <v>0</v>
      </c>
      <c r="G8" s="8">
        <v>2</v>
      </c>
      <c r="H8" s="8">
        <v>2</v>
      </c>
      <c r="I8" s="8">
        <v>0</v>
      </c>
      <c r="J8" s="8">
        <v>4</v>
      </c>
      <c r="K8" s="8">
        <v>4</v>
      </c>
      <c r="L8" s="8">
        <v>0</v>
      </c>
      <c r="M8" s="8">
        <v>2</v>
      </c>
      <c r="N8" s="8">
        <v>0</v>
      </c>
      <c r="O8" s="8">
        <v>4</v>
      </c>
      <c r="P8" s="8">
        <v>4</v>
      </c>
      <c r="Q8" s="30"/>
      <c r="R8" s="18" t="s">
        <v>127</v>
      </c>
      <c r="S8" s="8">
        <v>1</v>
      </c>
      <c r="T8" s="8">
        <v>0</v>
      </c>
      <c r="U8" s="8">
        <v>1</v>
      </c>
      <c r="V8" s="8">
        <v>1</v>
      </c>
      <c r="W8" s="8">
        <v>10</v>
      </c>
      <c r="X8" s="8">
        <v>0</v>
      </c>
      <c r="Y8" s="8">
        <v>1</v>
      </c>
      <c r="Z8" s="8">
        <v>1</v>
      </c>
      <c r="AA8" s="8">
        <v>2</v>
      </c>
      <c r="AB8" s="8">
        <v>0</v>
      </c>
      <c r="AC8" s="8">
        <v>0</v>
      </c>
      <c r="AD8" s="8">
        <v>4</v>
      </c>
      <c r="AE8" s="8">
        <v>0</v>
      </c>
      <c r="AF8" s="8">
        <v>0</v>
      </c>
      <c r="AG8" s="8">
        <v>1</v>
      </c>
    </row>
    <row r="9" spans="1:33" s="157" customFormat="1" ht="30" customHeight="1">
      <c r="A9" s="165"/>
      <c r="B9" s="155" t="s">
        <v>117</v>
      </c>
      <c r="C9" s="10">
        <v>88</v>
      </c>
      <c r="D9" s="168">
        <v>73</v>
      </c>
      <c r="E9" s="27">
        <v>15</v>
      </c>
      <c r="F9" s="9">
        <v>0</v>
      </c>
      <c r="G9" s="8">
        <v>0</v>
      </c>
      <c r="H9" s="8">
        <v>0</v>
      </c>
      <c r="I9" s="8">
        <v>0</v>
      </c>
      <c r="J9" s="8">
        <v>16</v>
      </c>
      <c r="K9" s="8">
        <v>16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">
        <v>117</v>
      </c>
      <c r="S9" s="8">
        <v>0</v>
      </c>
      <c r="T9" s="8">
        <v>56</v>
      </c>
      <c r="U9" s="8">
        <v>0</v>
      </c>
      <c r="V9" s="8">
        <v>16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527</v>
      </c>
      <c r="D10" s="168">
        <v>721</v>
      </c>
      <c r="E10" s="27">
        <v>-194</v>
      </c>
      <c r="F10" s="9">
        <v>0</v>
      </c>
      <c r="G10" s="8">
        <v>27</v>
      </c>
      <c r="H10" s="8">
        <v>27</v>
      </c>
      <c r="I10" s="8">
        <v>0</v>
      </c>
      <c r="J10" s="8">
        <v>43</v>
      </c>
      <c r="K10" s="8">
        <v>43</v>
      </c>
      <c r="L10" s="8">
        <v>0</v>
      </c>
      <c r="M10" s="8">
        <v>58</v>
      </c>
      <c r="N10" s="8">
        <v>0</v>
      </c>
      <c r="O10" s="8">
        <v>27</v>
      </c>
      <c r="P10" s="8">
        <v>27</v>
      </c>
      <c r="Q10" s="165" t="s">
        <v>189</v>
      </c>
      <c r="R10" s="156" t="s">
        <v>270</v>
      </c>
      <c r="S10" s="8">
        <v>19</v>
      </c>
      <c r="T10" s="8">
        <v>22</v>
      </c>
      <c r="U10" s="8">
        <v>35</v>
      </c>
      <c r="V10" s="8">
        <v>25</v>
      </c>
      <c r="W10" s="8">
        <v>39</v>
      </c>
      <c r="X10" s="8">
        <v>25</v>
      </c>
      <c r="Y10" s="8">
        <v>23</v>
      </c>
      <c r="Z10" s="8">
        <v>40</v>
      </c>
      <c r="AA10" s="8">
        <v>30</v>
      </c>
      <c r="AB10" s="8">
        <v>13</v>
      </c>
      <c r="AC10" s="8">
        <v>27</v>
      </c>
      <c r="AD10" s="8">
        <v>24</v>
      </c>
      <c r="AE10" s="8">
        <v>27</v>
      </c>
      <c r="AF10" s="8">
        <v>8</v>
      </c>
      <c r="AG10" s="8">
        <v>15</v>
      </c>
    </row>
    <row r="11" spans="1:33" s="6" customFormat="1" ht="30" customHeight="1">
      <c r="A11" s="30"/>
      <c r="B11" s="19" t="s">
        <v>118</v>
      </c>
      <c r="C11" s="10">
        <v>67</v>
      </c>
      <c r="D11" s="168">
        <v>65</v>
      </c>
      <c r="E11" s="27">
        <v>2</v>
      </c>
      <c r="F11" s="9">
        <v>0</v>
      </c>
      <c r="G11" s="8">
        <v>0</v>
      </c>
      <c r="H11" s="8">
        <v>0</v>
      </c>
      <c r="I11" s="8">
        <v>0</v>
      </c>
      <c r="J11" s="8">
        <v>1</v>
      </c>
      <c r="K11" s="8">
        <v>1</v>
      </c>
      <c r="L11" s="8">
        <v>0</v>
      </c>
      <c r="M11" s="8">
        <v>19</v>
      </c>
      <c r="N11" s="8">
        <v>0</v>
      </c>
      <c r="O11" s="8">
        <v>3</v>
      </c>
      <c r="P11" s="8">
        <v>3</v>
      </c>
      <c r="Q11" s="30"/>
      <c r="R11" s="18" t="s">
        <v>118</v>
      </c>
      <c r="S11" s="8">
        <v>0</v>
      </c>
      <c r="T11" s="8">
        <v>1</v>
      </c>
      <c r="U11" s="8">
        <v>26</v>
      </c>
      <c r="V11" s="8">
        <v>0</v>
      </c>
      <c r="W11" s="8">
        <v>5</v>
      </c>
      <c r="X11" s="8">
        <v>3</v>
      </c>
      <c r="Y11" s="8">
        <v>3</v>
      </c>
      <c r="Z11" s="8">
        <v>0</v>
      </c>
      <c r="AA11" s="8">
        <v>0</v>
      </c>
      <c r="AB11" s="8">
        <v>1</v>
      </c>
      <c r="AC11" s="8">
        <v>3</v>
      </c>
      <c r="AD11" s="8">
        <v>0</v>
      </c>
      <c r="AE11" s="8">
        <v>1</v>
      </c>
      <c r="AF11" s="8">
        <v>0</v>
      </c>
      <c r="AG11" s="8">
        <v>1</v>
      </c>
    </row>
    <row r="12" spans="1:33" s="6" customFormat="1" ht="30" customHeight="1">
      <c r="A12" s="30"/>
      <c r="B12" s="19" t="s">
        <v>119</v>
      </c>
      <c r="C12" s="10">
        <v>53</v>
      </c>
      <c r="D12" s="168">
        <v>146</v>
      </c>
      <c r="E12" s="27">
        <v>-93</v>
      </c>
      <c r="F12" s="9">
        <v>0</v>
      </c>
      <c r="G12" s="8">
        <v>0</v>
      </c>
      <c r="H12" s="8">
        <v>0</v>
      </c>
      <c r="I12" s="8">
        <v>0</v>
      </c>
      <c r="J12" s="8">
        <v>14</v>
      </c>
      <c r="K12" s="8">
        <v>14</v>
      </c>
      <c r="L12" s="8">
        <v>0</v>
      </c>
      <c r="M12" s="8">
        <v>2</v>
      </c>
      <c r="N12" s="8">
        <v>0</v>
      </c>
      <c r="O12" s="8">
        <v>2</v>
      </c>
      <c r="P12" s="8">
        <v>2</v>
      </c>
      <c r="Q12" s="30"/>
      <c r="R12" s="18" t="s">
        <v>119</v>
      </c>
      <c r="S12" s="8">
        <v>0</v>
      </c>
      <c r="T12" s="8">
        <v>0</v>
      </c>
      <c r="U12" s="8">
        <v>4</v>
      </c>
      <c r="V12" s="8">
        <v>0</v>
      </c>
      <c r="W12" s="8">
        <v>10</v>
      </c>
      <c r="X12" s="8">
        <v>1</v>
      </c>
      <c r="Y12" s="8">
        <v>0</v>
      </c>
      <c r="Z12" s="8">
        <v>2</v>
      </c>
      <c r="AA12" s="8">
        <v>0</v>
      </c>
      <c r="AB12" s="8">
        <v>0</v>
      </c>
      <c r="AC12" s="8">
        <v>16</v>
      </c>
      <c r="AD12" s="8">
        <v>0</v>
      </c>
      <c r="AE12" s="8">
        <v>0</v>
      </c>
      <c r="AF12" s="8">
        <v>0</v>
      </c>
      <c r="AG12" s="8">
        <v>2</v>
      </c>
    </row>
    <row r="13" spans="1:33" s="6" customFormat="1" ht="30" customHeight="1">
      <c r="A13" s="30"/>
      <c r="B13" s="19" t="s">
        <v>120</v>
      </c>
      <c r="C13" s="10">
        <v>111</v>
      </c>
      <c r="D13" s="168">
        <v>174</v>
      </c>
      <c r="E13" s="27">
        <v>-63</v>
      </c>
      <c r="F13" s="9">
        <v>0</v>
      </c>
      <c r="G13" s="8">
        <v>9</v>
      </c>
      <c r="H13" s="8">
        <v>9</v>
      </c>
      <c r="I13" s="8">
        <v>0</v>
      </c>
      <c r="J13" s="8">
        <v>3</v>
      </c>
      <c r="K13" s="8">
        <v>3</v>
      </c>
      <c r="L13" s="8">
        <v>0</v>
      </c>
      <c r="M13" s="8">
        <v>6</v>
      </c>
      <c r="N13" s="8">
        <v>0</v>
      </c>
      <c r="O13" s="8">
        <v>5</v>
      </c>
      <c r="P13" s="8">
        <v>5</v>
      </c>
      <c r="Q13" s="30"/>
      <c r="R13" s="18" t="s">
        <v>120</v>
      </c>
      <c r="S13" s="8">
        <v>4</v>
      </c>
      <c r="T13" s="8">
        <v>10</v>
      </c>
      <c r="U13" s="8">
        <v>5</v>
      </c>
      <c r="V13" s="8">
        <v>4</v>
      </c>
      <c r="W13" s="8">
        <v>2</v>
      </c>
      <c r="X13" s="8">
        <v>15</v>
      </c>
      <c r="Y13" s="8">
        <v>6</v>
      </c>
      <c r="Z13" s="8">
        <v>2</v>
      </c>
      <c r="AA13" s="8">
        <v>15</v>
      </c>
      <c r="AB13" s="8">
        <v>4</v>
      </c>
      <c r="AC13" s="8">
        <v>3</v>
      </c>
      <c r="AD13" s="8">
        <v>14</v>
      </c>
      <c r="AE13" s="8">
        <v>2</v>
      </c>
      <c r="AF13" s="8">
        <v>1</v>
      </c>
      <c r="AG13" s="8">
        <v>1</v>
      </c>
    </row>
    <row r="14" spans="1:33" s="6" customFormat="1" ht="30" customHeight="1">
      <c r="A14" s="30"/>
      <c r="B14" s="19" t="s">
        <v>121</v>
      </c>
      <c r="C14" s="10">
        <v>0</v>
      </c>
      <c r="D14" s="168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206</v>
      </c>
      <c r="D15" s="168">
        <v>143</v>
      </c>
      <c r="E15" s="27">
        <v>63</v>
      </c>
      <c r="F15" s="9">
        <v>0</v>
      </c>
      <c r="G15" s="8">
        <v>10</v>
      </c>
      <c r="H15" s="8">
        <v>10</v>
      </c>
      <c r="I15" s="8">
        <v>0</v>
      </c>
      <c r="J15" s="8">
        <v>20</v>
      </c>
      <c r="K15" s="8">
        <v>20</v>
      </c>
      <c r="L15" s="8">
        <v>0</v>
      </c>
      <c r="M15" s="8">
        <v>28</v>
      </c>
      <c r="N15" s="8">
        <v>0</v>
      </c>
      <c r="O15" s="8">
        <v>11</v>
      </c>
      <c r="P15" s="8">
        <v>11</v>
      </c>
      <c r="Q15" s="30"/>
      <c r="R15" s="18" t="s">
        <v>266</v>
      </c>
      <c r="S15" s="8">
        <v>11</v>
      </c>
      <c r="T15" s="8">
        <v>8</v>
      </c>
      <c r="U15" s="8">
        <v>0</v>
      </c>
      <c r="V15" s="8">
        <v>15</v>
      </c>
      <c r="W15" s="8">
        <v>15</v>
      </c>
      <c r="X15" s="8">
        <v>5</v>
      </c>
      <c r="Y15" s="8">
        <v>7</v>
      </c>
      <c r="Z15" s="8">
        <v>21</v>
      </c>
      <c r="AA15" s="8">
        <v>8</v>
      </c>
      <c r="AB15" s="8">
        <v>6</v>
      </c>
      <c r="AC15" s="8">
        <v>5</v>
      </c>
      <c r="AD15" s="8">
        <v>8</v>
      </c>
      <c r="AE15" s="8">
        <v>19</v>
      </c>
      <c r="AF15" s="8">
        <v>6</v>
      </c>
      <c r="AG15" s="8">
        <v>3</v>
      </c>
    </row>
    <row r="16" spans="1:33" s="6" customFormat="1" ht="37.5" customHeight="1">
      <c r="A16" s="30"/>
      <c r="B16" s="19" t="s">
        <v>267</v>
      </c>
      <c r="C16" s="10">
        <v>14</v>
      </c>
      <c r="D16" s="168">
        <v>36</v>
      </c>
      <c r="E16" s="27">
        <v>-22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1</v>
      </c>
      <c r="P16" s="8">
        <v>1</v>
      </c>
      <c r="Q16" s="30"/>
      <c r="R16" s="18" t="s">
        <v>267</v>
      </c>
      <c r="S16" s="8">
        <v>0</v>
      </c>
      <c r="T16" s="8">
        <v>1</v>
      </c>
      <c r="U16" s="8">
        <v>0</v>
      </c>
      <c r="V16" s="8">
        <v>0</v>
      </c>
      <c r="W16" s="8">
        <v>3</v>
      </c>
      <c r="X16" s="8">
        <v>0</v>
      </c>
      <c r="Y16" s="8">
        <v>3</v>
      </c>
      <c r="Z16" s="8">
        <v>2</v>
      </c>
      <c r="AA16" s="8">
        <v>4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30"/>
      <c r="B17" s="19" t="s">
        <v>122</v>
      </c>
      <c r="C17" s="10">
        <v>0</v>
      </c>
      <c r="D17" s="168">
        <v>2</v>
      </c>
      <c r="E17" s="27">
        <v>-2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2</v>
      </c>
      <c r="D21" s="168">
        <v>11</v>
      </c>
      <c r="E21" s="27">
        <v>-9</v>
      </c>
      <c r="F21" s="9">
        <v>0</v>
      </c>
      <c r="G21" s="8">
        <v>0</v>
      </c>
      <c r="H21" s="8">
        <v>0</v>
      </c>
      <c r="I21" s="8">
        <v>0</v>
      </c>
      <c r="J21" s="8">
        <v>1</v>
      </c>
      <c r="K21" s="8">
        <v>1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30"/>
      <c r="R21" s="18" t="s">
        <v>269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74</v>
      </c>
      <c r="D22" s="168">
        <v>144</v>
      </c>
      <c r="E22" s="27">
        <v>-70</v>
      </c>
      <c r="F22" s="9">
        <v>0</v>
      </c>
      <c r="G22" s="8">
        <v>8</v>
      </c>
      <c r="H22" s="8">
        <v>8</v>
      </c>
      <c r="I22" s="8">
        <v>0</v>
      </c>
      <c r="J22" s="8">
        <v>4</v>
      </c>
      <c r="K22" s="8">
        <v>4</v>
      </c>
      <c r="L22" s="8">
        <v>0</v>
      </c>
      <c r="M22" s="8">
        <v>3</v>
      </c>
      <c r="N22" s="8">
        <v>0</v>
      </c>
      <c r="O22" s="8">
        <v>5</v>
      </c>
      <c r="P22" s="8">
        <v>5</v>
      </c>
      <c r="Q22" s="31"/>
      <c r="R22" s="18" t="s">
        <v>125</v>
      </c>
      <c r="S22" s="8">
        <v>4</v>
      </c>
      <c r="T22" s="8">
        <v>2</v>
      </c>
      <c r="U22" s="8">
        <v>0</v>
      </c>
      <c r="V22" s="8">
        <v>6</v>
      </c>
      <c r="W22" s="8">
        <v>4</v>
      </c>
      <c r="X22" s="8">
        <v>1</v>
      </c>
      <c r="Y22" s="8">
        <v>4</v>
      </c>
      <c r="Z22" s="8">
        <v>12</v>
      </c>
      <c r="AA22" s="8">
        <v>3</v>
      </c>
      <c r="AB22" s="8">
        <v>2</v>
      </c>
      <c r="AC22" s="8">
        <v>0</v>
      </c>
      <c r="AD22" s="8">
        <v>2</v>
      </c>
      <c r="AE22" s="8">
        <v>5</v>
      </c>
      <c r="AF22" s="8">
        <v>1</v>
      </c>
      <c r="AG22" s="8">
        <v>8</v>
      </c>
    </row>
    <row r="23" spans="1:33" s="15" customFormat="1" ht="30" customHeight="1">
      <c r="A23" s="230" t="s">
        <v>17</v>
      </c>
      <c r="B23" s="38" t="s">
        <v>128</v>
      </c>
      <c r="C23" s="39">
        <v>42</v>
      </c>
      <c r="D23" s="203">
        <v>226</v>
      </c>
      <c r="E23" s="112">
        <v>-184</v>
      </c>
      <c r="F23" s="42">
        <v>0</v>
      </c>
      <c r="G23" s="40">
        <v>1</v>
      </c>
      <c r="H23" s="40">
        <v>1</v>
      </c>
      <c r="I23" s="40">
        <v>0</v>
      </c>
      <c r="J23" s="40">
        <v>21</v>
      </c>
      <c r="K23" s="40">
        <v>21</v>
      </c>
      <c r="L23" s="40">
        <v>0</v>
      </c>
      <c r="M23" s="40">
        <v>2</v>
      </c>
      <c r="N23" s="40">
        <v>0</v>
      </c>
      <c r="O23" s="40">
        <v>0</v>
      </c>
      <c r="P23" s="40">
        <v>0</v>
      </c>
      <c r="Q23" s="230" t="s">
        <v>17</v>
      </c>
      <c r="R23" s="38" t="s">
        <v>128</v>
      </c>
      <c r="S23" s="40">
        <v>1</v>
      </c>
      <c r="T23" s="40">
        <v>0</v>
      </c>
      <c r="U23" s="40">
        <v>1</v>
      </c>
      <c r="V23" s="40">
        <v>1</v>
      </c>
      <c r="W23" s="40">
        <v>8</v>
      </c>
      <c r="X23" s="40">
        <v>2</v>
      </c>
      <c r="Y23" s="40">
        <v>2</v>
      </c>
      <c r="Z23" s="40">
        <v>0</v>
      </c>
      <c r="AA23" s="40">
        <v>0</v>
      </c>
      <c r="AB23" s="40">
        <v>0</v>
      </c>
      <c r="AC23" s="40">
        <v>0</v>
      </c>
      <c r="AD23" s="40">
        <v>3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231"/>
      <c r="B24" s="19" t="s">
        <v>129</v>
      </c>
      <c r="C24" s="10">
        <v>0</v>
      </c>
      <c r="D24" s="168">
        <v>8</v>
      </c>
      <c r="E24" s="27">
        <v>-8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7">
        <v>0</v>
      </c>
      <c r="Q24" s="231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30" t="s">
        <v>19</v>
      </c>
      <c r="B25" s="38" t="s">
        <v>130</v>
      </c>
      <c r="C25" s="39">
        <v>90</v>
      </c>
      <c r="D25" s="203">
        <v>162</v>
      </c>
      <c r="E25" s="112">
        <v>-72</v>
      </c>
      <c r="F25" s="42">
        <v>0</v>
      </c>
      <c r="G25" s="40">
        <v>1</v>
      </c>
      <c r="H25" s="40">
        <v>1</v>
      </c>
      <c r="I25" s="40">
        <v>0</v>
      </c>
      <c r="J25" s="40">
        <v>1</v>
      </c>
      <c r="K25" s="40">
        <v>1</v>
      </c>
      <c r="L25" s="40">
        <v>0</v>
      </c>
      <c r="M25" s="40">
        <v>37</v>
      </c>
      <c r="N25" s="40">
        <v>0</v>
      </c>
      <c r="O25" s="40">
        <v>6</v>
      </c>
      <c r="P25" s="40">
        <v>6</v>
      </c>
      <c r="Q25" s="230" t="s">
        <v>19</v>
      </c>
      <c r="R25" s="38" t="s">
        <v>130</v>
      </c>
      <c r="S25" s="40">
        <v>0</v>
      </c>
      <c r="T25" s="40">
        <v>1</v>
      </c>
      <c r="U25" s="40">
        <v>7</v>
      </c>
      <c r="V25" s="40">
        <v>3</v>
      </c>
      <c r="W25" s="40">
        <v>0</v>
      </c>
      <c r="X25" s="40">
        <v>2</v>
      </c>
      <c r="Y25" s="40">
        <v>7</v>
      </c>
      <c r="Z25" s="40">
        <v>14</v>
      </c>
      <c r="AA25" s="40">
        <v>1</v>
      </c>
      <c r="AB25" s="40">
        <v>0</v>
      </c>
      <c r="AC25" s="40">
        <v>6</v>
      </c>
      <c r="AD25" s="40">
        <v>1</v>
      </c>
      <c r="AE25" s="40">
        <v>1</v>
      </c>
      <c r="AF25" s="40">
        <v>0</v>
      </c>
      <c r="AG25" s="40">
        <v>2</v>
      </c>
    </row>
    <row r="26" spans="1:33" s="6" customFormat="1" ht="30" customHeight="1">
      <c r="A26" s="231"/>
      <c r="B26" s="19" t="s">
        <v>131</v>
      </c>
      <c r="C26" s="10">
        <v>5</v>
      </c>
      <c r="D26" s="168">
        <v>7</v>
      </c>
      <c r="E26" s="27">
        <v>-2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4</v>
      </c>
      <c r="P26" s="8">
        <v>4</v>
      </c>
      <c r="Q26" s="231"/>
      <c r="R26" s="18" t="s">
        <v>131</v>
      </c>
      <c r="S26" s="8">
        <v>0</v>
      </c>
      <c r="T26" s="8">
        <v>1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2</v>
      </c>
      <c r="D27" s="203">
        <v>0</v>
      </c>
      <c r="E27" s="112">
        <v>2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2</v>
      </c>
      <c r="P27" s="40">
        <v>2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0" t="s">
        <v>24</v>
      </c>
      <c r="B28" s="38" t="s">
        <v>133</v>
      </c>
      <c r="C28" s="39">
        <v>3</v>
      </c>
      <c r="D28" s="203">
        <v>20</v>
      </c>
      <c r="E28" s="112">
        <v>-17</v>
      </c>
      <c r="F28" s="42">
        <v>0</v>
      </c>
      <c r="G28" s="40">
        <v>1</v>
      </c>
      <c r="H28" s="40">
        <v>1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230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2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</row>
    <row r="29" spans="1:33" s="54" customFormat="1" ht="30" customHeight="1">
      <c r="A29" s="231"/>
      <c r="B29" s="19" t="s">
        <v>440</v>
      </c>
      <c r="C29" s="10">
        <v>0</v>
      </c>
      <c r="D29" s="168">
        <v>0</v>
      </c>
      <c r="E29" s="27">
        <v>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1"/>
      <c r="R29" s="53" t="s">
        <v>440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4">
        <v>0</v>
      </c>
      <c r="E30" s="205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7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Arkusz17"/>
  <dimension ref="A1:AG37"/>
  <sheetViews>
    <sheetView zoomScale="70" zoomScaleNormal="70" workbookViewId="0">
      <selection activeCell="B44" sqref="B4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581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16. BILANS BEZROBOTNYCH ZAMIESZKAŁYCH NA WSI W OKRESIE STYCZEŃ - GRUDZIEŃ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XII 2016</v>
      </c>
      <c r="D4" s="234" t="str">
        <f>'8-BILANS OGÓŁEM NARASTAJĄCO'!D4:D5</f>
        <v>I - XII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48" t="s">
        <v>12</v>
      </c>
      <c r="B6" s="18" t="s">
        <v>250</v>
      </c>
      <c r="C6" s="10">
        <v>50537</v>
      </c>
      <c r="D6" s="213">
        <v>59172</v>
      </c>
      <c r="E6" s="11">
        <v>-8635</v>
      </c>
      <c r="F6" s="9">
        <v>0</v>
      </c>
      <c r="G6" s="8">
        <v>2586</v>
      </c>
      <c r="H6" s="8">
        <v>2586</v>
      </c>
      <c r="I6" s="8">
        <v>0</v>
      </c>
      <c r="J6" s="8">
        <v>2060</v>
      </c>
      <c r="K6" s="8">
        <v>2060</v>
      </c>
      <c r="L6" s="8">
        <v>0</v>
      </c>
      <c r="M6" s="8">
        <v>4350</v>
      </c>
      <c r="N6" s="8">
        <v>0</v>
      </c>
      <c r="O6" s="8">
        <v>6172</v>
      </c>
      <c r="P6" s="8">
        <v>6172</v>
      </c>
      <c r="Q6" s="48" t="s">
        <v>12</v>
      </c>
      <c r="R6" s="18" t="s">
        <v>250</v>
      </c>
      <c r="S6" s="8">
        <v>2096</v>
      </c>
      <c r="T6" s="8">
        <v>2075</v>
      </c>
      <c r="U6" s="8">
        <v>1955</v>
      </c>
      <c r="V6" s="8">
        <v>1822</v>
      </c>
      <c r="W6" s="8">
        <v>4134</v>
      </c>
      <c r="X6" s="8">
        <v>3671</v>
      </c>
      <c r="Y6" s="8">
        <v>1691</v>
      </c>
      <c r="Z6" s="8">
        <v>2885</v>
      </c>
      <c r="AA6" s="8">
        <v>2605</v>
      </c>
      <c r="AB6" s="8">
        <v>1683</v>
      </c>
      <c r="AC6" s="8">
        <v>1632</v>
      </c>
      <c r="AD6" s="8">
        <v>3009</v>
      </c>
      <c r="AE6" s="8">
        <v>2121</v>
      </c>
      <c r="AF6" s="8">
        <v>1454</v>
      </c>
      <c r="AG6" s="8">
        <v>2536</v>
      </c>
    </row>
    <row r="7" spans="1:33" s="15" customFormat="1" ht="30" customHeight="1">
      <c r="A7" s="230" t="s">
        <v>17</v>
      </c>
      <c r="B7" s="38" t="s">
        <v>249</v>
      </c>
      <c r="C7" s="39">
        <v>68183</v>
      </c>
      <c r="D7" s="212">
        <v>74114</v>
      </c>
      <c r="E7" s="41">
        <v>-5931</v>
      </c>
      <c r="F7" s="42">
        <v>0</v>
      </c>
      <c r="G7" s="40">
        <v>4259</v>
      </c>
      <c r="H7" s="40">
        <v>4259</v>
      </c>
      <c r="I7" s="40">
        <v>0</v>
      </c>
      <c r="J7" s="40">
        <v>4241</v>
      </c>
      <c r="K7" s="40">
        <v>4241</v>
      </c>
      <c r="L7" s="40">
        <v>0</v>
      </c>
      <c r="M7" s="40">
        <v>6655</v>
      </c>
      <c r="N7" s="40">
        <v>0</v>
      </c>
      <c r="O7" s="40">
        <v>5670</v>
      </c>
      <c r="P7" s="40">
        <v>5670</v>
      </c>
      <c r="Q7" s="230" t="s">
        <v>17</v>
      </c>
      <c r="R7" s="38" t="s">
        <v>249</v>
      </c>
      <c r="S7" s="40">
        <v>2856</v>
      </c>
      <c r="T7" s="40">
        <v>2897</v>
      </c>
      <c r="U7" s="40">
        <v>2675</v>
      </c>
      <c r="V7" s="40">
        <v>2095</v>
      </c>
      <c r="W7" s="40">
        <v>5192</v>
      </c>
      <c r="X7" s="40">
        <v>5653</v>
      </c>
      <c r="Y7" s="40">
        <v>2308</v>
      </c>
      <c r="Z7" s="40">
        <v>4169</v>
      </c>
      <c r="AA7" s="40">
        <v>2726</v>
      </c>
      <c r="AB7" s="40">
        <v>2216</v>
      </c>
      <c r="AC7" s="40">
        <v>2518</v>
      </c>
      <c r="AD7" s="40">
        <v>4221</v>
      </c>
      <c r="AE7" s="40">
        <v>2598</v>
      </c>
      <c r="AF7" s="40">
        <v>1577</v>
      </c>
      <c r="AG7" s="40">
        <v>3657</v>
      </c>
    </row>
    <row r="8" spans="1:33" s="6" customFormat="1" ht="30" customHeight="1">
      <c r="A8" s="233"/>
      <c r="B8" s="18" t="s">
        <v>83</v>
      </c>
      <c r="C8" s="10">
        <v>9937</v>
      </c>
      <c r="D8" s="213">
        <v>11187</v>
      </c>
      <c r="E8" s="27">
        <v>-1250</v>
      </c>
      <c r="F8" s="9">
        <v>0</v>
      </c>
      <c r="G8" s="8">
        <v>792</v>
      </c>
      <c r="H8" s="8">
        <v>792</v>
      </c>
      <c r="I8" s="8">
        <v>0</v>
      </c>
      <c r="J8" s="8">
        <v>329</v>
      </c>
      <c r="K8" s="8">
        <v>329</v>
      </c>
      <c r="L8" s="8">
        <v>0</v>
      </c>
      <c r="M8" s="8">
        <v>1201</v>
      </c>
      <c r="N8" s="8">
        <v>0</v>
      </c>
      <c r="O8" s="8">
        <v>844</v>
      </c>
      <c r="P8" s="8">
        <v>844</v>
      </c>
      <c r="Q8" s="233"/>
      <c r="R8" s="18" t="s">
        <v>83</v>
      </c>
      <c r="S8" s="8">
        <v>370</v>
      </c>
      <c r="T8" s="8">
        <v>474</v>
      </c>
      <c r="U8" s="8">
        <v>346</v>
      </c>
      <c r="V8" s="8">
        <v>353</v>
      </c>
      <c r="W8" s="8">
        <v>808</v>
      </c>
      <c r="X8" s="8">
        <v>636</v>
      </c>
      <c r="Y8" s="8">
        <v>353</v>
      </c>
      <c r="Z8" s="8">
        <v>607</v>
      </c>
      <c r="AA8" s="8">
        <v>373</v>
      </c>
      <c r="AB8" s="8">
        <v>315</v>
      </c>
      <c r="AC8" s="8">
        <v>307</v>
      </c>
      <c r="AD8" s="8">
        <v>677</v>
      </c>
      <c r="AE8" s="8">
        <v>428</v>
      </c>
      <c r="AF8" s="8">
        <v>258</v>
      </c>
      <c r="AG8" s="8">
        <v>466</v>
      </c>
    </row>
    <row r="9" spans="1:33" s="157" customFormat="1" ht="30" customHeight="1">
      <c r="A9" s="233"/>
      <c r="B9" s="156" t="s">
        <v>84</v>
      </c>
      <c r="C9" s="10">
        <v>58246</v>
      </c>
      <c r="D9" s="213">
        <v>62927</v>
      </c>
      <c r="E9" s="27">
        <v>-4681</v>
      </c>
      <c r="F9" s="9">
        <v>0</v>
      </c>
      <c r="G9" s="8">
        <v>3467</v>
      </c>
      <c r="H9" s="8">
        <v>3467</v>
      </c>
      <c r="I9" s="8">
        <v>0</v>
      </c>
      <c r="J9" s="8">
        <v>3912</v>
      </c>
      <c r="K9" s="8">
        <v>3912</v>
      </c>
      <c r="L9" s="8">
        <v>0</v>
      </c>
      <c r="M9" s="8">
        <v>5454</v>
      </c>
      <c r="N9" s="8">
        <v>0</v>
      </c>
      <c r="O9" s="8">
        <v>4826</v>
      </c>
      <c r="P9" s="8">
        <v>4826</v>
      </c>
      <c r="Q9" s="233"/>
      <c r="R9" s="156" t="s">
        <v>84</v>
      </c>
      <c r="S9" s="8">
        <v>2486</v>
      </c>
      <c r="T9" s="8">
        <v>2423</v>
      </c>
      <c r="U9" s="8">
        <v>2329</v>
      </c>
      <c r="V9" s="8">
        <v>1742</v>
      </c>
      <c r="W9" s="8">
        <v>4384</v>
      </c>
      <c r="X9" s="8">
        <v>5017</v>
      </c>
      <c r="Y9" s="8">
        <v>1955</v>
      </c>
      <c r="Z9" s="8">
        <v>3562</v>
      </c>
      <c r="AA9" s="8">
        <v>2353</v>
      </c>
      <c r="AB9" s="8">
        <v>1901</v>
      </c>
      <c r="AC9" s="8">
        <v>2211</v>
      </c>
      <c r="AD9" s="8">
        <v>3544</v>
      </c>
      <c r="AE9" s="8">
        <v>2170</v>
      </c>
      <c r="AF9" s="8">
        <v>1319</v>
      </c>
      <c r="AG9" s="8">
        <v>3191</v>
      </c>
    </row>
    <row r="10" spans="1:33" s="157" customFormat="1" ht="30" customHeight="1">
      <c r="A10" s="233"/>
      <c r="B10" s="156" t="s">
        <v>85</v>
      </c>
      <c r="C10" s="158">
        <v>106</v>
      </c>
      <c r="D10" s="213">
        <v>115</v>
      </c>
      <c r="E10" s="27">
        <v>-9</v>
      </c>
      <c r="F10" s="9">
        <v>0</v>
      </c>
      <c r="G10" s="8">
        <v>0</v>
      </c>
      <c r="H10" s="8">
        <v>0</v>
      </c>
      <c r="I10" s="8">
        <v>0</v>
      </c>
      <c r="J10" s="8">
        <v>1</v>
      </c>
      <c r="K10" s="8">
        <v>1</v>
      </c>
      <c r="L10" s="8">
        <v>0</v>
      </c>
      <c r="M10" s="8">
        <v>19</v>
      </c>
      <c r="N10" s="8">
        <v>0</v>
      </c>
      <c r="O10" s="8">
        <v>3</v>
      </c>
      <c r="P10" s="8">
        <v>3</v>
      </c>
      <c r="Q10" s="233"/>
      <c r="R10" s="156" t="s">
        <v>85</v>
      </c>
      <c r="S10" s="8">
        <v>0</v>
      </c>
      <c r="T10" s="8">
        <v>4</v>
      </c>
      <c r="U10" s="8">
        <v>12</v>
      </c>
      <c r="V10" s="8">
        <v>4</v>
      </c>
      <c r="W10" s="8">
        <v>11</v>
      </c>
      <c r="X10" s="8">
        <v>13</v>
      </c>
      <c r="Y10" s="8">
        <v>2</v>
      </c>
      <c r="Z10" s="8">
        <v>0</v>
      </c>
      <c r="AA10" s="8">
        <v>0</v>
      </c>
      <c r="AB10" s="8">
        <v>10</v>
      </c>
      <c r="AC10" s="8">
        <v>5</v>
      </c>
      <c r="AD10" s="8">
        <v>2</v>
      </c>
      <c r="AE10" s="8">
        <v>8</v>
      </c>
      <c r="AF10" s="8">
        <v>8</v>
      </c>
      <c r="AG10" s="8">
        <v>4</v>
      </c>
    </row>
    <row r="11" spans="1:33" s="6" customFormat="1" ht="30" customHeight="1">
      <c r="A11" s="233"/>
      <c r="B11" s="18" t="s">
        <v>86</v>
      </c>
      <c r="C11" s="10">
        <v>1275</v>
      </c>
      <c r="D11" s="213">
        <v>1401</v>
      </c>
      <c r="E11" s="11">
        <v>-126</v>
      </c>
      <c r="F11" s="9">
        <v>0</v>
      </c>
      <c r="G11" s="8">
        <v>58</v>
      </c>
      <c r="H11" s="8">
        <v>58</v>
      </c>
      <c r="I11" s="8">
        <v>0</v>
      </c>
      <c r="J11" s="8">
        <v>399</v>
      </c>
      <c r="K11" s="8">
        <v>399</v>
      </c>
      <c r="L11" s="8">
        <v>0</v>
      </c>
      <c r="M11" s="8">
        <v>17</v>
      </c>
      <c r="N11" s="8">
        <v>0</v>
      </c>
      <c r="O11" s="8">
        <v>245</v>
      </c>
      <c r="P11" s="8">
        <v>245</v>
      </c>
      <c r="Q11" s="233"/>
      <c r="R11" s="18" t="s">
        <v>86</v>
      </c>
      <c r="S11" s="8">
        <v>13</v>
      </c>
      <c r="T11" s="8">
        <v>7</v>
      </c>
      <c r="U11" s="8">
        <v>52</v>
      </c>
      <c r="V11" s="8">
        <v>0</v>
      </c>
      <c r="W11" s="8">
        <v>63</v>
      </c>
      <c r="X11" s="8">
        <v>131</v>
      </c>
      <c r="Y11" s="8">
        <v>11</v>
      </c>
      <c r="Z11" s="8">
        <v>16</v>
      </c>
      <c r="AA11" s="8">
        <v>27</v>
      </c>
      <c r="AB11" s="8">
        <v>23</v>
      </c>
      <c r="AC11" s="8">
        <v>99</v>
      </c>
      <c r="AD11" s="8">
        <v>20</v>
      </c>
      <c r="AE11" s="8">
        <v>13</v>
      </c>
      <c r="AF11" s="8">
        <v>1</v>
      </c>
      <c r="AG11" s="8">
        <v>80</v>
      </c>
    </row>
    <row r="12" spans="1:33" s="6" customFormat="1" ht="30" customHeight="1">
      <c r="A12" s="233"/>
      <c r="B12" s="18" t="s">
        <v>87</v>
      </c>
      <c r="C12" s="10">
        <v>6697</v>
      </c>
      <c r="D12" s="213">
        <v>7502</v>
      </c>
      <c r="E12" s="11">
        <v>-805</v>
      </c>
      <c r="F12" s="9">
        <v>0</v>
      </c>
      <c r="G12" s="8">
        <v>342</v>
      </c>
      <c r="H12" s="8">
        <v>342</v>
      </c>
      <c r="I12" s="8">
        <v>0</v>
      </c>
      <c r="J12" s="8">
        <v>347</v>
      </c>
      <c r="K12" s="8">
        <v>347</v>
      </c>
      <c r="L12" s="8">
        <v>0</v>
      </c>
      <c r="M12" s="8">
        <v>614</v>
      </c>
      <c r="N12" s="8">
        <v>0</v>
      </c>
      <c r="O12" s="8">
        <v>424</v>
      </c>
      <c r="P12" s="8">
        <v>424</v>
      </c>
      <c r="Q12" s="233"/>
      <c r="R12" s="18" t="s">
        <v>87</v>
      </c>
      <c r="S12" s="8">
        <v>385</v>
      </c>
      <c r="T12" s="8">
        <v>309</v>
      </c>
      <c r="U12" s="8">
        <v>182</v>
      </c>
      <c r="V12" s="8">
        <v>188</v>
      </c>
      <c r="W12" s="8">
        <v>414</v>
      </c>
      <c r="X12" s="8">
        <v>744</v>
      </c>
      <c r="Y12" s="8">
        <v>255</v>
      </c>
      <c r="Z12" s="8">
        <v>384</v>
      </c>
      <c r="AA12" s="8">
        <v>563</v>
      </c>
      <c r="AB12" s="8">
        <v>263</v>
      </c>
      <c r="AC12" s="8">
        <v>252</v>
      </c>
      <c r="AD12" s="8">
        <v>393</v>
      </c>
      <c r="AE12" s="8">
        <v>188</v>
      </c>
      <c r="AF12" s="8">
        <v>67</v>
      </c>
      <c r="AG12" s="8">
        <v>383</v>
      </c>
    </row>
    <row r="13" spans="1:33" s="6" customFormat="1" ht="30" customHeight="1">
      <c r="A13" s="233"/>
      <c r="B13" s="18" t="s">
        <v>88</v>
      </c>
      <c r="C13" s="10">
        <v>5</v>
      </c>
      <c r="D13" s="213">
        <v>1</v>
      </c>
      <c r="E13" s="11">
        <v>4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5</v>
      </c>
      <c r="P13" s="8">
        <v>5</v>
      </c>
      <c r="Q13" s="233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89</v>
      </c>
      <c r="C14" s="10">
        <v>2143</v>
      </c>
      <c r="D14" s="213">
        <v>2865</v>
      </c>
      <c r="E14" s="11">
        <v>-722</v>
      </c>
      <c r="F14" s="9">
        <v>0</v>
      </c>
      <c r="G14" s="8">
        <v>94</v>
      </c>
      <c r="H14" s="8">
        <v>94</v>
      </c>
      <c r="I14" s="8">
        <v>0</v>
      </c>
      <c r="J14" s="8">
        <v>364</v>
      </c>
      <c r="K14" s="8">
        <v>364</v>
      </c>
      <c r="L14" s="8">
        <v>0</v>
      </c>
      <c r="M14" s="8">
        <v>834</v>
      </c>
      <c r="N14" s="8">
        <v>0</v>
      </c>
      <c r="O14" s="8">
        <v>152</v>
      </c>
      <c r="P14" s="8">
        <v>152</v>
      </c>
      <c r="Q14" s="233"/>
      <c r="R14" s="18" t="s">
        <v>89</v>
      </c>
      <c r="S14" s="8">
        <v>68</v>
      </c>
      <c r="T14" s="8">
        <v>44</v>
      </c>
      <c r="U14" s="8">
        <v>66</v>
      </c>
      <c r="V14" s="8">
        <v>6</v>
      </c>
      <c r="W14" s="8">
        <v>136</v>
      </c>
      <c r="X14" s="8">
        <v>38</v>
      </c>
      <c r="Y14" s="8">
        <v>29</v>
      </c>
      <c r="Z14" s="8">
        <v>87</v>
      </c>
      <c r="AA14" s="8">
        <v>17</v>
      </c>
      <c r="AB14" s="8">
        <v>14</v>
      </c>
      <c r="AC14" s="8">
        <v>21</v>
      </c>
      <c r="AD14" s="8">
        <v>49</v>
      </c>
      <c r="AE14" s="8">
        <v>65</v>
      </c>
      <c r="AF14" s="8">
        <v>39</v>
      </c>
      <c r="AG14" s="8">
        <v>20</v>
      </c>
    </row>
    <row r="15" spans="1:33" s="6" customFormat="1" ht="30" customHeight="1">
      <c r="A15" s="231"/>
      <c r="B15" s="18" t="s">
        <v>90</v>
      </c>
      <c r="C15" s="10">
        <v>2138</v>
      </c>
      <c r="D15" s="213">
        <v>2162</v>
      </c>
      <c r="E15" s="11">
        <v>-24</v>
      </c>
      <c r="F15" s="9">
        <v>0</v>
      </c>
      <c r="G15" s="8">
        <v>78</v>
      </c>
      <c r="H15" s="8">
        <v>78</v>
      </c>
      <c r="I15" s="8">
        <v>0</v>
      </c>
      <c r="J15" s="8">
        <v>97</v>
      </c>
      <c r="K15" s="8">
        <v>97</v>
      </c>
      <c r="L15" s="8">
        <v>0</v>
      </c>
      <c r="M15" s="8">
        <v>92</v>
      </c>
      <c r="N15" s="8">
        <v>0</v>
      </c>
      <c r="O15" s="8">
        <v>256</v>
      </c>
      <c r="P15" s="8">
        <v>256</v>
      </c>
      <c r="Q15" s="231"/>
      <c r="R15" s="18" t="s">
        <v>90</v>
      </c>
      <c r="S15" s="8">
        <v>34</v>
      </c>
      <c r="T15" s="8">
        <v>71</v>
      </c>
      <c r="U15" s="8">
        <v>27</v>
      </c>
      <c r="V15" s="8">
        <v>57</v>
      </c>
      <c r="W15" s="8">
        <v>73</v>
      </c>
      <c r="X15" s="8">
        <v>530</v>
      </c>
      <c r="Y15" s="8">
        <v>95</v>
      </c>
      <c r="Z15" s="8">
        <v>88</v>
      </c>
      <c r="AA15" s="8">
        <v>89</v>
      </c>
      <c r="AB15" s="8">
        <v>109</v>
      </c>
      <c r="AC15" s="8">
        <v>104</v>
      </c>
      <c r="AD15" s="8">
        <v>143</v>
      </c>
      <c r="AE15" s="8">
        <v>72</v>
      </c>
      <c r="AF15" s="8">
        <v>74</v>
      </c>
      <c r="AG15" s="8">
        <v>49</v>
      </c>
    </row>
    <row r="16" spans="1:33" s="15" customFormat="1" ht="30" customHeight="1">
      <c r="A16" s="30" t="s">
        <v>19</v>
      </c>
      <c r="B16" s="38" t="s">
        <v>251</v>
      </c>
      <c r="C16" s="39">
        <v>72159</v>
      </c>
      <c r="D16" s="212">
        <v>82749</v>
      </c>
      <c r="E16" s="41">
        <v>-10590</v>
      </c>
      <c r="F16" s="42">
        <v>0</v>
      </c>
      <c r="G16" s="40">
        <v>4525</v>
      </c>
      <c r="H16" s="40">
        <v>4525</v>
      </c>
      <c r="I16" s="40">
        <v>0</v>
      </c>
      <c r="J16" s="40">
        <v>4226</v>
      </c>
      <c r="K16" s="40">
        <v>4226</v>
      </c>
      <c r="L16" s="40">
        <v>0</v>
      </c>
      <c r="M16" s="40">
        <v>7175</v>
      </c>
      <c r="N16" s="40">
        <v>0</v>
      </c>
      <c r="O16" s="40">
        <v>6006</v>
      </c>
      <c r="P16" s="40">
        <v>6006</v>
      </c>
      <c r="Q16" s="30" t="s">
        <v>19</v>
      </c>
      <c r="R16" s="38" t="s">
        <v>251</v>
      </c>
      <c r="S16" s="40">
        <v>3062</v>
      </c>
      <c r="T16" s="40">
        <v>3140</v>
      </c>
      <c r="U16" s="40">
        <v>2890</v>
      </c>
      <c r="V16" s="40">
        <v>2448</v>
      </c>
      <c r="W16" s="40">
        <v>5364</v>
      </c>
      <c r="X16" s="40">
        <v>5464</v>
      </c>
      <c r="Y16" s="40">
        <v>2531</v>
      </c>
      <c r="Z16" s="40">
        <v>4452</v>
      </c>
      <c r="AA16" s="40">
        <v>2845</v>
      </c>
      <c r="AB16" s="40">
        <v>2437</v>
      </c>
      <c r="AC16" s="40">
        <v>2643</v>
      </c>
      <c r="AD16" s="40">
        <v>4683</v>
      </c>
      <c r="AE16" s="40">
        <v>2782</v>
      </c>
      <c r="AF16" s="40">
        <v>1664</v>
      </c>
      <c r="AG16" s="40">
        <v>3822</v>
      </c>
    </row>
    <row r="17" spans="1:33" s="6" customFormat="1" ht="30" customHeight="1">
      <c r="A17" s="30" t="s">
        <v>103</v>
      </c>
      <c r="B17" s="18" t="s">
        <v>252</v>
      </c>
      <c r="C17" s="10">
        <v>38623</v>
      </c>
      <c r="D17" s="213">
        <v>41144</v>
      </c>
      <c r="E17" s="11">
        <v>-2521</v>
      </c>
      <c r="F17" s="9">
        <v>0</v>
      </c>
      <c r="G17" s="8">
        <v>2226</v>
      </c>
      <c r="H17" s="8">
        <v>2226</v>
      </c>
      <c r="I17" s="8">
        <v>0</v>
      </c>
      <c r="J17" s="8">
        <v>2411</v>
      </c>
      <c r="K17" s="8">
        <v>2411</v>
      </c>
      <c r="L17" s="8">
        <v>0</v>
      </c>
      <c r="M17" s="8">
        <v>3502</v>
      </c>
      <c r="N17" s="8">
        <v>0</v>
      </c>
      <c r="O17" s="8">
        <v>3275</v>
      </c>
      <c r="P17" s="8">
        <v>3275</v>
      </c>
      <c r="Q17" s="30" t="s">
        <v>103</v>
      </c>
      <c r="R17" s="18" t="s">
        <v>252</v>
      </c>
      <c r="S17" s="8">
        <v>1588</v>
      </c>
      <c r="T17" s="8">
        <v>1659</v>
      </c>
      <c r="U17" s="8">
        <v>1626</v>
      </c>
      <c r="V17" s="8">
        <v>1196</v>
      </c>
      <c r="W17" s="8">
        <v>2925</v>
      </c>
      <c r="X17" s="8">
        <v>2656</v>
      </c>
      <c r="Y17" s="8">
        <v>1475</v>
      </c>
      <c r="Z17" s="8">
        <v>2203</v>
      </c>
      <c r="AA17" s="8">
        <v>1494</v>
      </c>
      <c r="AB17" s="8">
        <v>1339</v>
      </c>
      <c r="AC17" s="8">
        <v>1689</v>
      </c>
      <c r="AD17" s="8">
        <v>2467</v>
      </c>
      <c r="AE17" s="8">
        <v>1765</v>
      </c>
      <c r="AF17" s="8">
        <v>951</v>
      </c>
      <c r="AG17" s="8">
        <v>2176</v>
      </c>
    </row>
    <row r="18" spans="1:33" s="6" customFormat="1" ht="30" customHeight="1">
      <c r="A18" s="30"/>
      <c r="B18" s="18" t="s">
        <v>114</v>
      </c>
      <c r="C18" s="10">
        <v>29484</v>
      </c>
      <c r="D18" s="213">
        <v>32922</v>
      </c>
      <c r="E18" s="11">
        <v>-3438</v>
      </c>
      <c r="F18" s="9">
        <v>0</v>
      </c>
      <c r="G18" s="8">
        <v>1743</v>
      </c>
      <c r="H18" s="8">
        <v>1743</v>
      </c>
      <c r="I18" s="8">
        <v>0</v>
      </c>
      <c r="J18" s="8">
        <v>1661</v>
      </c>
      <c r="K18" s="8">
        <v>1661</v>
      </c>
      <c r="L18" s="8">
        <v>0</v>
      </c>
      <c r="M18" s="8">
        <v>2638</v>
      </c>
      <c r="N18" s="8">
        <v>0</v>
      </c>
      <c r="O18" s="8">
        <v>2267</v>
      </c>
      <c r="P18" s="8">
        <v>2267</v>
      </c>
      <c r="Q18" s="30"/>
      <c r="R18" s="18" t="s">
        <v>114</v>
      </c>
      <c r="S18" s="8">
        <v>1350</v>
      </c>
      <c r="T18" s="8">
        <v>1368</v>
      </c>
      <c r="U18" s="8">
        <v>1132</v>
      </c>
      <c r="V18" s="8">
        <v>939</v>
      </c>
      <c r="W18" s="8">
        <v>2166</v>
      </c>
      <c r="X18" s="8">
        <v>1988</v>
      </c>
      <c r="Y18" s="8">
        <v>1081</v>
      </c>
      <c r="Z18" s="8">
        <v>1821</v>
      </c>
      <c r="AA18" s="8">
        <v>1192</v>
      </c>
      <c r="AB18" s="8">
        <v>951</v>
      </c>
      <c r="AC18" s="8">
        <v>1234</v>
      </c>
      <c r="AD18" s="8">
        <v>2100</v>
      </c>
      <c r="AE18" s="8">
        <v>1334</v>
      </c>
      <c r="AF18" s="8">
        <v>721</v>
      </c>
      <c r="AG18" s="8">
        <v>1798</v>
      </c>
    </row>
    <row r="19" spans="1:33" s="6" customFormat="1" ht="30" customHeight="1">
      <c r="A19" s="30"/>
      <c r="B19" s="18" t="s">
        <v>115</v>
      </c>
      <c r="C19" s="10">
        <v>9139</v>
      </c>
      <c r="D19" s="213">
        <v>8222</v>
      </c>
      <c r="E19" s="11">
        <v>917</v>
      </c>
      <c r="F19" s="9">
        <v>0</v>
      </c>
      <c r="G19" s="8">
        <v>483</v>
      </c>
      <c r="H19" s="8">
        <v>483</v>
      </c>
      <c r="I19" s="8">
        <v>0</v>
      </c>
      <c r="J19" s="8">
        <v>750</v>
      </c>
      <c r="K19" s="8">
        <v>750</v>
      </c>
      <c r="L19" s="8">
        <v>0</v>
      </c>
      <c r="M19" s="8">
        <v>864</v>
      </c>
      <c r="N19" s="8">
        <v>0</v>
      </c>
      <c r="O19" s="8">
        <v>1008</v>
      </c>
      <c r="P19" s="8">
        <v>1008</v>
      </c>
      <c r="Q19" s="30"/>
      <c r="R19" s="18" t="s">
        <v>115</v>
      </c>
      <c r="S19" s="8">
        <v>238</v>
      </c>
      <c r="T19" s="8">
        <v>291</v>
      </c>
      <c r="U19" s="8">
        <v>494</v>
      </c>
      <c r="V19" s="8">
        <v>257</v>
      </c>
      <c r="W19" s="8">
        <v>759</v>
      </c>
      <c r="X19" s="8">
        <v>668</v>
      </c>
      <c r="Y19" s="8">
        <v>394</v>
      </c>
      <c r="Z19" s="8">
        <v>382</v>
      </c>
      <c r="AA19" s="8">
        <v>302</v>
      </c>
      <c r="AB19" s="8">
        <v>388</v>
      </c>
      <c r="AC19" s="8">
        <v>455</v>
      </c>
      <c r="AD19" s="8">
        <v>367</v>
      </c>
      <c r="AE19" s="8">
        <v>431</v>
      </c>
      <c r="AF19" s="8">
        <v>230</v>
      </c>
      <c r="AG19" s="8">
        <v>378</v>
      </c>
    </row>
    <row r="20" spans="1:33" s="6" customFormat="1" ht="30" customHeight="1">
      <c r="A20" s="30" t="s">
        <v>104</v>
      </c>
      <c r="B20" s="18" t="s">
        <v>102</v>
      </c>
      <c r="C20" s="10">
        <v>10289</v>
      </c>
      <c r="D20" s="213">
        <v>14789</v>
      </c>
      <c r="E20" s="11">
        <v>-4500</v>
      </c>
      <c r="F20" s="9">
        <v>0</v>
      </c>
      <c r="G20" s="8">
        <v>409</v>
      </c>
      <c r="H20" s="8">
        <v>409</v>
      </c>
      <c r="I20" s="8">
        <v>0</v>
      </c>
      <c r="J20" s="8">
        <v>767</v>
      </c>
      <c r="K20" s="8">
        <v>767</v>
      </c>
      <c r="L20" s="8">
        <v>0</v>
      </c>
      <c r="M20" s="8">
        <v>1561</v>
      </c>
      <c r="N20" s="8">
        <v>0</v>
      </c>
      <c r="O20" s="8">
        <v>894</v>
      </c>
      <c r="P20" s="8">
        <v>894</v>
      </c>
      <c r="Q20" s="30" t="s">
        <v>104</v>
      </c>
      <c r="R20" s="18" t="s">
        <v>102</v>
      </c>
      <c r="S20" s="8">
        <v>462</v>
      </c>
      <c r="T20" s="8">
        <v>382</v>
      </c>
      <c r="U20" s="8">
        <v>312</v>
      </c>
      <c r="V20" s="8">
        <v>361</v>
      </c>
      <c r="W20" s="8">
        <v>576</v>
      </c>
      <c r="X20" s="8">
        <v>930</v>
      </c>
      <c r="Y20" s="8">
        <v>346</v>
      </c>
      <c r="Z20" s="8">
        <v>551</v>
      </c>
      <c r="AA20" s="8">
        <v>667</v>
      </c>
      <c r="AB20" s="8">
        <v>322</v>
      </c>
      <c r="AC20" s="8">
        <v>372</v>
      </c>
      <c r="AD20" s="8">
        <v>551</v>
      </c>
      <c r="AE20" s="8">
        <v>288</v>
      </c>
      <c r="AF20" s="8">
        <v>212</v>
      </c>
      <c r="AG20" s="8">
        <v>326</v>
      </c>
    </row>
    <row r="21" spans="1:33" s="6" customFormat="1" ht="56.25">
      <c r="A21" s="30" t="s">
        <v>105</v>
      </c>
      <c r="B21" s="18" t="s">
        <v>438</v>
      </c>
      <c r="C21" s="10">
        <v>2515</v>
      </c>
      <c r="D21" s="213">
        <v>2357</v>
      </c>
      <c r="E21" s="11">
        <v>158</v>
      </c>
      <c r="F21" s="9">
        <v>0</v>
      </c>
      <c r="G21" s="8">
        <v>232</v>
      </c>
      <c r="H21" s="8">
        <v>232</v>
      </c>
      <c r="I21" s="8">
        <v>0</v>
      </c>
      <c r="J21" s="8">
        <v>89</v>
      </c>
      <c r="K21" s="8">
        <v>89</v>
      </c>
      <c r="L21" s="8">
        <v>0</v>
      </c>
      <c r="M21" s="8">
        <v>149</v>
      </c>
      <c r="N21" s="8">
        <v>0</v>
      </c>
      <c r="O21" s="8">
        <v>352</v>
      </c>
      <c r="P21" s="8">
        <v>352</v>
      </c>
      <c r="Q21" s="30" t="s">
        <v>105</v>
      </c>
      <c r="R21" s="18" t="s">
        <v>438</v>
      </c>
      <c r="S21" s="8">
        <v>140</v>
      </c>
      <c r="T21" s="8">
        <v>226</v>
      </c>
      <c r="U21" s="8">
        <v>177</v>
      </c>
      <c r="V21" s="8">
        <v>94</v>
      </c>
      <c r="W21" s="8">
        <v>44</v>
      </c>
      <c r="X21" s="8">
        <v>419</v>
      </c>
      <c r="Y21" s="8">
        <v>102</v>
      </c>
      <c r="Z21" s="8">
        <v>33</v>
      </c>
      <c r="AA21" s="8">
        <v>25</v>
      </c>
      <c r="AB21" s="8">
        <v>65</v>
      </c>
      <c r="AC21" s="8">
        <v>21</v>
      </c>
      <c r="AD21" s="8">
        <v>100</v>
      </c>
      <c r="AE21" s="8">
        <v>26</v>
      </c>
      <c r="AF21" s="8">
        <v>48</v>
      </c>
      <c r="AG21" s="8">
        <v>173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13">
        <v>1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11581</v>
      </c>
      <c r="D23" s="213">
        <v>15458</v>
      </c>
      <c r="E23" s="11">
        <v>-3877</v>
      </c>
      <c r="F23" s="9">
        <v>0</v>
      </c>
      <c r="G23" s="8">
        <v>1161</v>
      </c>
      <c r="H23" s="8">
        <v>1161</v>
      </c>
      <c r="I23" s="8">
        <v>0</v>
      </c>
      <c r="J23" s="8">
        <v>321</v>
      </c>
      <c r="K23" s="8">
        <v>321</v>
      </c>
      <c r="L23" s="8">
        <v>0</v>
      </c>
      <c r="M23" s="8">
        <v>1184</v>
      </c>
      <c r="N23" s="8">
        <v>0</v>
      </c>
      <c r="O23" s="8">
        <v>778</v>
      </c>
      <c r="P23" s="8">
        <v>778</v>
      </c>
      <c r="Q23" s="30" t="s">
        <v>107</v>
      </c>
      <c r="R23" s="18" t="s">
        <v>93</v>
      </c>
      <c r="S23" s="8">
        <v>536</v>
      </c>
      <c r="T23" s="8">
        <v>551</v>
      </c>
      <c r="U23" s="8">
        <v>401</v>
      </c>
      <c r="V23" s="8">
        <v>388</v>
      </c>
      <c r="W23" s="8">
        <v>1233</v>
      </c>
      <c r="X23" s="8">
        <v>745</v>
      </c>
      <c r="Y23" s="8">
        <v>277</v>
      </c>
      <c r="Z23" s="8">
        <v>685</v>
      </c>
      <c r="AA23" s="8">
        <v>245</v>
      </c>
      <c r="AB23" s="8">
        <v>348</v>
      </c>
      <c r="AC23" s="8">
        <v>303</v>
      </c>
      <c r="AD23" s="8">
        <v>993</v>
      </c>
      <c r="AE23" s="8">
        <v>375</v>
      </c>
      <c r="AF23" s="8">
        <v>262</v>
      </c>
      <c r="AG23" s="8">
        <v>795</v>
      </c>
    </row>
    <row r="24" spans="1:33" s="6" customFormat="1" ht="30" customHeight="1">
      <c r="A24" s="30" t="s">
        <v>108</v>
      </c>
      <c r="B24" s="18" t="s">
        <v>94</v>
      </c>
      <c r="C24" s="10">
        <v>4925</v>
      </c>
      <c r="D24" s="213">
        <v>4728</v>
      </c>
      <c r="E24" s="11">
        <v>197</v>
      </c>
      <c r="F24" s="9">
        <v>0</v>
      </c>
      <c r="G24" s="8">
        <v>232</v>
      </c>
      <c r="H24" s="8">
        <v>232</v>
      </c>
      <c r="I24" s="8">
        <v>0</v>
      </c>
      <c r="J24" s="8">
        <v>367</v>
      </c>
      <c r="K24" s="8">
        <v>367</v>
      </c>
      <c r="L24" s="8">
        <v>0</v>
      </c>
      <c r="M24" s="8">
        <v>460</v>
      </c>
      <c r="N24" s="8">
        <v>0</v>
      </c>
      <c r="O24" s="8">
        <v>371</v>
      </c>
      <c r="P24" s="177">
        <v>371</v>
      </c>
      <c r="Q24" s="30" t="s">
        <v>108</v>
      </c>
      <c r="R24" s="18" t="s">
        <v>94</v>
      </c>
      <c r="S24" s="8">
        <v>177</v>
      </c>
      <c r="T24" s="8">
        <v>172</v>
      </c>
      <c r="U24" s="8">
        <v>207</v>
      </c>
      <c r="V24" s="8">
        <v>267</v>
      </c>
      <c r="W24" s="8">
        <v>327</v>
      </c>
      <c r="X24" s="8">
        <v>401</v>
      </c>
      <c r="Y24" s="8">
        <v>206</v>
      </c>
      <c r="Z24" s="8">
        <v>358</v>
      </c>
      <c r="AA24" s="8">
        <v>252</v>
      </c>
      <c r="AB24" s="8">
        <v>253</v>
      </c>
      <c r="AC24" s="8">
        <v>142</v>
      </c>
      <c r="AD24" s="8">
        <v>297</v>
      </c>
      <c r="AE24" s="8">
        <v>177</v>
      </c>
      <c r="AF24" s="8">
        <v>105</v>
      </c>
      <c r="AG24" s="8">
        <v>154</v>
      </c>
    </row>
    <row r="25" spans="1:33" s="6" customFormat="1" ht="30" customHeight="1">
      <c r="A25" s="30" t="s">
        <v>109</v>
      </c>
      <c r="B25" s="18" t="s">
        <v>95</v>
      </c>
      <c r="C25" s="10">
        <v>195</v>
      </c>
      <c r="D25" s="213">
        <v>239</v>
      </c>
      <c r="E25" s="11">
        <v>-44</v>
      </c>
      <c r="F25" s="9">
        <v>0</v>
      </c>
      <c r="G25" s="8">
        <v>11</v>
      </c>
      <c r="H25" s="8">
        <v>11</v>
      </c>
      <c r="I25" s="8">
        <v>0</v>
      </c>
      <c r="J25" s="8">
        <v>1</v>
      </c>
      <c r="K25" s="8">
        <v>1</v>
      </c>
      <c r="L25" s="8">
        <v>0</v>
      </c>
      <c r="M25" s="8">
        <v>11</v>
      </c>
      <c r="N25" s="8">
        <v>0</v>
      </c>
      <c r="O25" s="8">
        <v>20</v>
      </c>
      <c r="P25" s="8">
        <v>20</v>
      </c>
      <c r="Q25" s="30" t="s">
        <v>109</v>
      </c>
      <c r="R25" s="18" t="s">
        <v>95</v>
      </c>
      <c r="S25" s="8">
        <v>12</v>
      </c>
      <c r="T25" s="8">
        <v>6</v>
      </c>
      <c r="U25" s="8">
        <v>6</v>
      </c>
      <c r="V25" s="8">
        <v>3</v>
      </c>
      <c r="W25" s="8">
        <v>17</v>
      </c>
      <c r="X25" s="8">
        <v>26</v>
      </c>
      <c r="Y25" s="8">
        <v>6</v>
      </c>
      <c r="Z25" s="8">
        <v>14</v>
      </c>
      <c r="AA25" s="8">
        <v>25</v>
      </c>
      <c r="AB25" s="8">
        <v>3</v>
      </c>
      <c r="AC25" s="8">
        <v>4</v>
      </c>
      <c r="AD25" s="8">
        <v>5</v>
      </c>
      <c r="AE25" s="8">
        <v>8</v>
      </c>
      <c r="AF25" s="8">
        <v>5</v>
      </c>
      <c r="AG25" s="8">
        <v>12</v>
      </c>
    </row>
    <row r="26" spans="1:33" s="6" customFormat="1" ht="30" customHeight="1">
      <c r="A26" s="30" t="s">
        <v>110</v>
      </c>
      <c r="B26" s="18" t="s">
        <v>96</v>
      </c>
      <c r="C26" s="10">
        <v>324</v>
      </c>
      <c r="D26" s="213">
        <v>298</v>
      </c>
      <c r="E26" s="11">
        <v>26</v>
      </c>
      <c r="F26" s="9">
        <v>0</v>
      </c>
      <c r="G26" s="8">
        <v>13</v>
      </c>
      <c r="H26" s="8">
        <v>13</v>
      </c>
      <c r="I26" s="8">
        <v>0</v>
      </c>
      <c r="J26" s="8">
        <v>22</v>
      </c>
      <c r="K26" s="8">
        <v>22</v>
      </c>
      <c r="L26" s="8">
        <v>0</v>
      </c>
      <c r="M26" s="8">
        <v>23</v>
      </c>
      <c r="N26" s="8">
        <v>0</v>
      </c>
      <c r="O26" s="8">
        <v>43</v>
      </c>
      <c r="P26" s="8">
        <v>43</v>
      </c>
      <c r="Q26" s="30" t="s">
        <v>110</v>
      </c>
      <c r="R26" s="18" t="s">
        <v>96</v>
      </c>
      <c r="S26" s="8">
        <v>9</v>
      </c>
      <c r="T26" s="8">
        <v>9</v>
      </c>
      <c r="U26" s="8">
        <v>21</v>
      </c>
      <c r="V26" s="8">
        <v>10</v>
      </c>
      <c r="W26" s="8">
        <v>32</v>
      </c>
      <c r="X26" s="8">
        <v>16</v>
      </c>
      <c r="Y26" s="8">
        <v>6</v>
      </c>
      <c r="Z26" s="8">
        <v>20</v>
      </c>
      <c r="AA26" s="8">
        <v>12</v>
      </c>
      <c r="AB26" s="8">
        <v>16</v>
      </c>
      <c r="AC26" s="8">
        <v>19</v>
      </c>
      <c r="AD26" s="8">
        <v>18</v>
      </c>
      <c r="AE26" s="8">
        <v>8</v>
      </c>
      <c r="AF26" s="8">
        <v>16</v>
      </c>
      <c r="AG26" s="8">
        <v>11</v>
      </c>
    </row>
    <row r="27" spans="1:33" s="6" customFormat="1" ht="30" customHeight="1">
      <c r="A27" s="30" t="s">
        <v>111</v>
      </c>
      <c r="B27" s="18" t="s">
        <v>97</v>
      </c>
      <c r="C27" s="10">
        <v>371</v>
      </c>
      <c r="D27" s="213">
        <v>616</v>
      </c>
      <c r="E27" s="11">
        <v>-245</v>
      </c>
      <c r="F27" s="9">
        <v>0</v>
      </c>
      <c r="G27" s="8">
        <v>22</v>
      </c>
      <c r="H27" s="8">
        <v>22</v>
      </c>
      <c r="I27" s="8">
        <v>0</v>
      </c>
      <c r="J27" s="8">
        <v>16</v>
      </c>
      <c r="K27" s="8">
        <v>16</v>
      </c>
      <c r="L27" s="8">
        <v>0</v>
      </c>
      <c r="M27" s="8">
        <v>39</v>
      </c>
      <c r="N27" s="8">
        <v>0</v>
      </c>
      <c r="O27" s="8">
        <v>28</v>
      </c>
      <c r="P27" s="8">
        <v>28</v>
      </c>
      <c r="Q27" s="30" t="s">
        <v>111</v>
      </c>
      <c r="R27" s="18" t="s">
        <v>97</v>
      </c>
      <c r="S27" s="8">
        <v>10</v>
      </c>
      <c r="T27" s="8">
        <v>18</v>
      </c>
      <c r="U27" s="8">
        <v>13</v>
      </c>
      <c r="V27" s="8">
        <v>10</v>
      </c>
      <c r="W27" s="8">
        <v>50</v>
      </c>
      <c r="X27" s="8">
        <v>20</v>
      </c>
      <c r="Y27" s="8">
        <v>13</v>
      </c>
      <c r="Z27" s="8">
        <v>8</v>
      </c>
      <c r="AA27" s="8">
        <v>12</v>
      </c>
      <c r="AB27" s="8">
        <v>3</v>
      </c>
      <c r="AC27" s="8">
        <v>10</v>
      </c>
      <c r="AD27" s="8">
        <v>42</v>
      </c>
      <c r="AE27" s="8">
        <v>15</v>
      </c>
      <c r="AF27" s="8">
        <v>10</v>
      </c>
      <c r="AG27" s="8">
        <v>32</v>
      </c>
    </row>
    <row r="28" spans="1:33" s="6" customFormat="1" ht="30" customHeight="1">
      <c r="A28" s="30" t="s">
        <v>112</v>
      </c>
      <c r="B28" s="18" t="s">
        <v>98</v>
      </c>
      <c r="C28" s="10">
        <v>466</v>
      </c>
      <c r="D28" s="213">
        <v>583</v>
      </c>
      <c r="E28" s="11">
        <v>-117</v>
      </c>
      <c r="F28" s="9">
        <v>0</v>
      </c>
      <c r="G28" s="8">
        <v>67</v>
      </c>
      <c r="H28" s="8">
        <v>67</v>
      </c>
      <c r="I28" s="8">
        <v>0</v>
      </c>
      <c r="J28" s="8">
        <v>5</v>
      </c>
      <c r="K28" s="8">
        <v>5</v>
      </c>
      <c r="L28" s="8">
        <v>0</v>
      </c>
      <c r="M28" s="8">
        <v>36</v>
      </c>
      <c r="N28" s="8">
        <v>0</v>
      </c>
      <c r="O28" s="8">
        <v>14</v>
      </c>
      <c r="P28" s="8">
        <v>14</v>
      </c>
      <c r="Q28" s="30" t="s">
        <v>112</v>
      </c>
      <c r="R28" s="18" t="s">
        <v>98</v>
      </c>
      <c r="S28" s="8">
        <v>26</v>
      </c>
      <c r="T28" s="8">
        <v>24</v>
      </c>
      <c r="U28" s="8">
        <v>13</v>
      </c>
      <c r="V28" s="8">
        <v>24</v>
      </c>
      <c r="W28" s="8">
        <v>31</v>
      </c>
      <c r="X28" s="8">
        <v>10</v>
      </c>
      <c r="Y28" s="8">
        <v>13</v>
      </c>
      <c r="Z28" s="8">
        <v>40</v>
      </c>
      <c r="AA28" s="8">
        <v>7</v>
      </c>
      <c r="AB28" s="8">
        <v>18</v>
      </c>
      <c r="AC28" s="8">
        <v>16</v>
      </c>
      <c r="AD28" s="8">
        <v>53</v>
      </c>
      <c r="AE28" s="8">
        <v>35</v>
      </c>
      <c r="AF28" s="8">
        <v>8</v>
      </c>
      <c r="AG28" s="8">
        <v>26</v>
      </c>
    </row>
    <row r="29" spans="1:33" s="6" customFormat="1" ht="30" customHeight="1">
      <c r="A29" s="31" t="s">
        <v>126</v>
      </c>
      <c r="B29" s="18" t="s">
        <v>99</v>
      </c>
      <c r="C29" s="10">
        <v>2870</v>
      </c>
      <c r="D29" s="213">
        <v>2536</v>
      </c>
      <c r="E29" s="11">
        <v>334</v>
      </c>
      <c r="F29" s="9">
        <v>0</v>
      </c>
      <c r="G29" s="8">
        <v>152</v>
      </c>
      <c r="H29" s="8">
        <v>152</v>
      </c>
      <c r="I29" s="8">
        <v>0</v>
      </c>
      <c r="J29" s="8">
        <v>227</v>
      </c>
      <c r="K29" s="8">
        <v>227</v>
      </c>
      <c r="L29" s="8">
        <v>0</v>
      </c>
      <c r="M29" s="8">
        <v>210</v>
      </c>
      <c r="N29" s="8">
        <v>0</v>
      </c>
      <c r="O29" s="8">
        <v>231</v>
      </c>
      <c r="P29" s="8">
        <v>231</v>
      </c>
      <c r="Q29" s="31" t="s">
        <v>126</v>
      </c>
      <c r="R29" s="18" t="s">
        <v>99</v>
      </c>
      <c r="S29" s="8">
        <v>102</v>
      </c>
      <c r="T29" s="8">
        <v>93</v>
      </c>
      <c r="U29" s="8">
        <v>114</v>
      </c>
      <c r="V29" s="8">
        <v>95</v>
      </c>
      <c r="W29" s="8">
        <v>129</v>
      </c>
      <c r="X29" s="8">
        <v>241</v>
      </c>
      <c r="Y29" s="8">
        <v>87</v>
      </c>
      <c r="Z29" s="8">
        <v>540</v>
      </c>
      <c r="AA29" s="8">
        <v>106</v>
      </c>
      <c r="AB29" s="8">
        <v>70</v>
      </c>
      <c r="AC29" s="8">
        <v>67</v>
      </c>
      <c r="AD29" s="8">
        <v>157</v>
      </c>
      <c r="AE29" s="8">
        <v>85</v>
      </c>
      <c r="AF29" s="8">
        <v>47</v>
      </c>
      <c r="AG29" s="8">
        <v>117</v>
      </c>
    </row>
    <row r="30" spans="1:33" s="45" customFormat="1" ht="30" customHeight="1">
      <c r="A30" s="269" t="s">
        <v>22</v>
      </c>
      <c r="B30" s="38" t="s">
        <v>100</v>
      </c>
      <c r="C30" s="39">
        <v>46561</v>
      </c>
      <c r="D30" s="212">
        <v>50537</v>
      </c>
      <c r="E30" s="41">
        <v>-3976</v>
      </c>
      <c r="F30" s="42">
        <v>0</v>
      </c>
      <c r="G30" s="40">
        <v>2320</v>
      </c>
      <c r="H30" s="40">
        <v>2320</v>
      </c>
      <c r="I30" s="40">
        <v>0</v>
      </c>
      <c r="J30" s="40">
        <v>2075</v>
      </c>
      <c r="K30" s="40">
        <v>2075</v>
      </c>
      <c r="L30" s="40">
        <v>0</v>
      </c>
      <c r="M30" s="40">
        <v>3830</v>
      </c>
      <c r="N30" s="40">
        <v>0</v>
      </c>
      <c r="O30" s="40">
        <v>5836</v>
      </c>
      <c r="P30" s="40">
        <v>5836</v>
      </c>
      <c r="Q30" s="230" t="s">
        <v>22</v>
      </c>
      <c r="R30" s="43" t="s">
        <v>100</v>
      </c>
      <c r="S30" s="40">
        <v>1890</v>
      </c>
      <c r="T30" s="40">
        <v>1832</v>
      </c>
      <c r="U30" s="40">
        <v>1740</v>
      </c>
      <c r="V30" s="40">
        <v>1469</v>
      </c>
      <c r="W30" s="40">
        <v>3962</v>
      </c>
      <c r="X30" s="40">
        <v>3860</v>
      </c>
      <c r="Y30" s="40">
        <v>1468</v>
      </c>
      <c r="Z30" s="40">
        <v>2602</v>
      </c>
      <c r="AA30" s="40">
        <v>2486</v>
      </c>
      <c r="AB30" s="40">
        <v>1462</v>
      </c>
      <c r="AC30" s="40">
        <v>1507</v>
      </c>
      <c r="AD30" s="40">
        <v>2547</v>
      </c>
      <c r="AE30" s="40">
        <v>1937</v>
      </c>
      <c r="AF30" s="40">
        <v>1367</v>
      </c>
      <c r="AG30" s="40">
        <v>2371</v>
      </c>
    </row>
    <row r="31" spans="1:33" s="55" customFormat="1" ht="30" customHeight="1" thickBot="1">
      <c r="A31" s="270"/>
      <c r="B31" s="18" t="s">
        <v>113</v>
      </c>
      <c r="C31" s="12">
        <f t="shared" ref="C31" si="0">H31+K31+L31+M31+P31+SUM(S31:AG31)</f>
        <v>6403</v>
      </c>
      <c r="D31" s="215">
        <f>'[24]ns 2'!$H51</f>
        <v>7210</v>
      </c>
      <c r="E31" s="14">
        <f t="shared" ref="E31" si="1">IF(D31="b.d.","x",C31-D31)</f>
        <v>-807</v>
      </c>
      <c r="F31" s="9">
        <f>'[1]ns 2'!$H51</f>
        <v>0</v>
      </c>
      <c r="G31" s="8">
        <f>'[2]ns 2'!$H51</f>
        <v>403</v>
      </c>
      <c r="H31" s="8">
        <f t="shared" ref="H31" si="2">F31+G31</f>
        <v>403</v>
      </c>
      <c r="I31" s="8">
        <f>'[3]ns 2'!$H51</f>
        <v>0</v>
      </c>
      <c r="J31" s="8">
        <f>'[4]ns 2'!$H51</f>
        <v>168</v>
      </c>
      <c r="K31" s="8">
        <f t="shared" ref="K31" si="3">I31+J31</f>
        <v>168</v>
      </c>
      <c r="L31" s="8">
        <f>'[5]ns 2'!$H51</f>
        <v>0</v>
      </c>
      <c r="M31" s="8">
        <f>'[6]ns 2'!$H51</f>
        <v>659</v>
      </c>
      <c r="N31" s="8">
        <f>'[7]ns 2'!$H51</f>
        <v>0</v>
      </c>
      <c r="O31" s="8">
        <f>'[8]ns 2'!$H51</f>
        <v>762</v>
      </c>
      <c r="P31" s="8">
        <f t="shared" ref="P31" si="4">N31+O31</f>
        <v>762</v>
      </c>
      <c r="Q31" s="231"/>
      <c r="R31" s="53" t="str">
        <f t="shared" ref="R31" si="5">B31</f>
        <v>w tym zarejestrowani po raz pierwszy</v>
      </c>
      <c r="S31" s="8">
        <f>'[9]ns 2'!$H51</f>
        <v>225</v>
      </c>
      <c r="T31" s="8">
        <f>'[10]ns 2'!$H51</f>
        <v>239</v>
      </c>
      <c r="U31" s="8">
        <f>'[11]ns 2'!$H51</f>
        <v>224</v>
      </c>
      <c r="V31" s="8">
        <f>'[12]ns 2'!$H51</f>
        <v>244</v>
      </c>
      <c r="W31" s="8">
        <f>'[13]ns 2'!$H51</f>
        <v>568</v>
      </c>
      <c r="X31" s="8">
        <f>'[14]ns 2'!$H51</f>
        <v>470</v>
      </c>
      <c r="Y31" s="8">
        <f>'[15]ns 2'!$H51</f>
        <v>202</v>
      </c>
      <c r="Z31" s="8">
        <f>'[16]ns 2'!$H51</f>
        <v>328</v>
      </c>
      <c r="AA31" s="8">
        <f>'[17]ns 2'!$H51</f>
        <v>405</v>
      </c>
      <c r="AB31" s="8">
        <f>'[18]ns 2'!$H51</f>
        <v>162</v>
      </c>
      <c r="AC31" s="8">
        <f>'[19]ns 2'!$H51</f>
        <v>183</v>
      </c>
      <c r="AD31" s="8">
        <f>'[20]ns 2'!$H51</f>
        <v>340</v>
      </c>
      <c r="AE31" s="8">
        <f>'[21]ns 2'!$H51</f>
        <v>327</v>
      </c>
      <c r="AF31" s="8">
        <f>'[22]ns 2'!$H51</f>
        <v>225</v>
      </c>
      <c r="AG31" s="8">
        <f>'[23]ns 2'!$H51</f>
        <v>269</v>
      </c>
    </row>
    <row r="32" spans="1:33" s="25" customFormat="1" ht="18.75">
      <c r="A32" s="47" t="s">
        <v>155</v>
      </c>
      <c r="Q32" s="47" t="str">
        <f>A32</f>
        <v>* szczegóły w tabeli 17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sheetPr codeName="Arkusz18"/>
  <dimension ref="A1:AG40"/>
  <sheetViews>
    <sheetView zoomScale="75" zoomScaleNormal="60" workbookViewId="0">
      <selection activeCell="C18" sqref="C18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580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17. PODJĘCIA PRACY I AKTYWIZACJA BEZROBOTNYCH ZAMIESZKAŁYCH NA WSI W OKRESIE STYCZEŃ - GRUDZIEŃ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XII 2016</v>
      </c>
      <c r="D4" s="267" t="str">
        <f>'8-BILANS OGÓŁEM NARASTAJĄCO'!D4:D5</f>
        <v>I - XII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68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9" t="s">
        <v>12</v>
      </c>
      <c r="B6" s="38" t="s">
        <v>253</v>
      </c>
      <c r="C6" s="39">
        <v>38623</v>
      </c>
      <c r="D6" s="212">
        <v>41144</v>
      </c>
      <c r="E6" s="112">
        <v>-2521</v>
      </c>
      <c r="F6" s="42">
        <v>0</v>
      </c>
      <c r="G6" s="40">
        <v>2226</v>
      </c>
      <c r="H6" s="40">
        <v>2226</v>
      </c>
      <c r="I6" s="40">
        <v>0</v>
      </c>
      <c r="J6" s="40">
        <v>2411</v>
      </c>
      <c r="K6" s="40">
        <v>2411</v>
      </c>
      <c r="L6" s="40">
        <v>0</v>
      </c>
      <c r="M6" s="40">
        <v>3502</v>
      </c>
      <c r="N6" s="40">
        <v>0</v>
      </c>
      <c r="O6" s="40">
        <v>3275</v>
      </c>
      <c r="P6" s="40">
        <v>3275</v>
      </c>
      <c r="Q6" s="29" t="s">
        <v>12</v>
      </c>
      <c r="R6" s="38" t="s">
        <v>253</v>
      </c>
      <c r="S6" s="40">
        <v>1588</v>
      </c>
      <c r="T6" s="40">
        <v>1659</v>
      </c>
      <c r="U6" s="40">
        <v>1626</v>
      </c>
      <c r="V6" s="40">
        <v>1196</v>
      </c>
      <c r="W6" s="40">
        <v>2925</v>
      </c>
      <c r="X6" s="40">
        <v>2656</v>
      </c>
      <c r="Y6" s="40">
        <v>1475</v>
      </c>
      <c r="Z6" s="40">
        <v>2203</v>
      </c>
      <c r="AA6" s="40">
        <v>1494</v>
      </c>
      <c r="AB6" s="40">
        <v>1339</v>
      </c>
      <c r="AC6" s="40">
        <v>1689</v>
      </c>
      <c r="AD6" s="40">
        <v>2467</v>
      </c>
      <c r="AE6" s="40">
        <v>1765</v>
      </c>
      <c r="AF6" s="40">
        <v>951</v>
      </c>
      <c r="AG6" s="40">
        <v>2176</v>
      </c>
    </row>
    <row r="7" spans="1:33" s="6" customFormat="1" ht="30" customHeight="1">
      <c r="A7" s="30" t="s">
        <v>188</v>
      </c>
      <c r="B7" s="18" t="s">
        <v>271</v>
      </c>
      <c r="C7" s="10">
        <v>29484</v>
      </c>
      <c r="D7" s="213">
        <v>32922</v>
      </c>
      <c r="E7" s="27">
        <v>-3438</v>
      </c>
      <c r="F7" s="9">
        <v>0</v>
      </c>
      <c r="G7" s="8">
        <v>1743</v>
      </c>
      <c r="H7" s="8">
        <v>1743</v>
      </c>
      <c r="I7" s="8">
        <v>0</v>
      </c>
      <c r="J7" s="8">
        <v>1661</v>
      </c>
      <c r="K7" s="8">
        <v>1661</v>
      </c>
      <c r="L7" s="8">
        <v>0</v>
      </c>
      <c r="M7" s="8">
        <v>2638</v>
      </c>
      <c r="N7" s="8">
        <v>0</v>
      </c>
      <c r="O7" s="8">
        <v>2267</v>
      </c>
      <c r="P7" s="8">
        <v>2267</v>
      </c>
      <c r="Q7" s="30" t="s">
        <v>188</v>
      </c>
      <c r="R7" s="18" t="s">
        <v>271</v>
      </c>
      <c r="S7" s="8">
        <v>1350</v>
      </c>
      <c r="T7" s="8">
        <v>1368</v>
      </c>
      <c r="U7" s="8">
        <v>1132</v>
      </c>
      <c r="V7" s="8">
        <v>939</v>
      </c>
      <c r="W7" s="8">
        <v>2166</v>
      </c>
      <c r="X7" s="8">
        <v>1988</v>
      </c>
      <c r="Y7" s="8">
        <v>1081</v>
      </c>
      <c r="Z7" s="8">
        <v>1821</v>
      </c>
      <c r="AA7" s="8">
        <v>1192</v>
      </c>
      <c r="AB7" s="8">
        <v>951</v>
      </c>
      <c r="AC7" s="8">
        <v>1234</v>
      </c>
      <c r="AD7" s="8">
        <v>2100</v>
      </c>
      <c r="AE7" s="8">
        <v>1334</v>
      </c>
      <c r="AF7" s="8">
        <v>721</v>
      </c>
      <c r="AG7" s="8">
        <v>1798</v>
      </c>
    </row>
    <row r="8" spans="1:33" s="6" customFormat="1" ht="30" customHeight="1">
      <c r="A8" s="30"/>
      <c r="B8" s="19" t="s">
        <v>127</v>
      </c>
      <c r="C8" s="10">
        <v>748</v>
      </c>
      <c r="D8" s="213">
        <v>1013</v>
      </c>
      <c r="E8" s="27">
        <v>-265</v>
      </c>
      <c r="F8" s="9">
        <v>0</v>
      </c>
      <c r="G8" s="8">
        <v>54</v>
      </c>
      <c r="H8" s="8">
        <v>54</v>
      </c>
      <c r="I8" s="8">
        <v>0</v>
      </c>
      <c r="J8" s="8">
        <v>31</v>
      </c>
      <c r="K8" s="8">
        <v>31</v>
      </c>
      <c r="L8" s="8">
        <v>0</v>
      </c>
      <c r="M8" s="8">
        <v>118</v>
      </c>
      <c r="N8" s="8">
        <v>0</v>
      </c>
      <c r="O8" s="8">
        <v>61</v>
      </c>
      <c r="P8" s="8">
        <v>61</v>
      </c>
      <c r="Q8" s="30"/>
      <c r="R8" s="18" t="s">
        <v>127</v>
      </c>
      <c r="S8" s="8">
        <v>32</v>
      </c>
      <c r="T8" s="8">
        <v>33</v>
      </c>
      <c r="U8" s="8">
        <v>18</v>
      </c>
      <c r="V8" s="8">
        <v>20</v>
      </c>
      <c r="W8" s="8">
        <v>58</v>
      </c>
      <c r="X8" s="8">
        <v>34</v>
      </c>
      <c r="Y8" s="8">
        <v>17</v>
      </c>
      <c r="Z8" s="8">
        <v>41</v>
      </c>
      <c r="AA8" s="8">
        <v>48</v>
      </c>
      <c r="AB8" s="8">
        <v>16</v>
      </c>
      <c r="AC8" s="8">
        <v>23</v>
      </c>
      <c r="AD8" s="8">
        <v>49</v>
      </c>
      <c r="AE8" s="8">
        <v>42</v>
      </c>
      <c r="AF8" s="8">
        <v>14</v>
      </c>
      <c r="AG8" s="8">
        <v>39</v>
      </c>
    </row>
    <row r="9" spans="1:33" s="157" customFormat="1" ht="30" customHeight="1">
      <c r="A9" s="165"/>
      <c r="B9" s="155" t="s">
        <v>117</v>
      </c>
      <c r="C9" s="10">
        <v>859</v>
      </c>
      <c r="D9" s="213">
        <v>926</v>
      </c>
      <c r="E9" s="27">
        <v>-67</v>
      </c>
      <c r="F9" s="9">
        <v>0</v>
      </c>
      <c r="G9" s="8">
        <v>0</v>
      </c>
      <c r="H9" s="8">
        <v>0</v>
      </c>
      <c r="I9" s="8">
        <v>0</v>
      </c>
      <c r="J9" s="8">
        <v>366</v>
      </c>
      <c r="K9" s="8">
        <v>366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">
        <v>117</v>
      </c>
      <c r="S9" s="8">
        <v>0</v>
      </c>
      <c r="T9" s="8">
        <v>310</v>
      </c>
      <c r="U9" s="8">
        <v>0</v>
      </c>
      <c r="V9" s="8">
        <v>179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2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9139</v>
      </c>
      <c r="D10" s="213">
        <v>8222</v>
      </c>
      <c r="E10" s="27">
        <v>917</v>
      </c>
      <c r="F10" s="9">
        <v>0</v>
      </c>
      <c r="G10" s="8">
        <v>483</v>
      </c>
      <c r="H10" s="8">
        <v>483</v>
      </c>
      <c r="I10" s="8">
        <v>0</v>
      </c>
      <c r="J10" s="8">
        <v>750</v>
      </c>
      <c r="K10" s="8">
        <v>750</v>
      </c>
      <c r="L10" s="8">
        <v>0</v>
      </c>
      <c r="M10" s="8">
        <v>864</v>
      </c>
      <c r="N10" s="8">
        <v>0</v>
      </c>
      <c r="O10" s="8">
        <v>1008</v>
      </c>
      <c r="P10" s="8">
        <v>1008</v>
      </c>
      <c r="Q10" s="165" t="s">
        <v>189</v>
      </c>
      <c r="R10" s="156" t="s">
        <v>270</v>
      </c>
      <c r="S10" s="8">
        <v>238</v>
      </c>
      <c r="T10" s="8">
        <v>291</v>
      </c>
      <c r="U10" s="8">
        <v>494</v>
      </c>
      <c r="V10" s="8">
        <v>257</v>
      </c>
      <c r="W10" s="8">
        <v>759</v>
      </c>
      <c r="X10" s="8">
        <v>668</v>
      </c>
      <c r="Y10" s="8">
        <v>394</v>
      </c>
      <c r="Z10" s="8">
        <v>382</v>
      </c>
      <c r="AA10" s="8">
        <v>302</v>
      </c>
      <c r="AB10" s="8">
        <v>388</v>
      </c>
      <c r="AC10" s="8">
        <v>455</v>
      </c>
      <c r="AD10" s="8">
        <v>367</v>
      </c>
      <c r="AE10" s="8">
        <v>431</v>
      </c>
      <c r="AF10" s="8">
        <v>230</v>
      </c>
      <c r="AG10" s="8">
        <v>378</v>
      </c>
    </row>
    <row r="11" spans="1:33" s="6" customFormat="1" ht="30" customHeight="1">
      <c r="A11" s="30"/>
      <c r="B11" s="19" t="s">
        <v>118</v>
      </c>
      <c r="C11" s="10">
        <v>1444</v>
      </c>
      <c r="D11" s="213">
        <v>1784</v>
      </c>
      <c r="E11" s="27">
        <v>-340</v>
      </c>
      <c r="F11" s="9">
        <v>0</v>
      </c>
      <c r="G11" s="8">
        <v>24</v>
      </c>
      <c r="H11" s="8">
        <v>24</v>
      </c>
      <c r="I11" s="8">
        <v>0</v>
      </c>
      <c r="J11" s="8">
        <v>24</v>
      </c>
      <c r="K11" s="8">
        <v>24</v>
      </c>
      <c r="L11" s="8">
        <v>0</v>
      </c>
      <c r="M11" s="8">
        <v>218</v>
      </c>
      <c r="N11" s="8">
        <v>0</v>
      </c>
      <c r="O11" s="8">
        <v>42</v>
      </c>
      <c r="P11" s="8">
        <v>42</v>
      </c>
      <c r="Q11" s="30"/>
      <c r="R11" s="18" t="s">
        <v>118</v>
      </c>
      <c r="S11" s="8">
        <v>0</v>
      </c>
      <c r="T11" s="8">
        <v>23</v>
      </c>
      <c r="U11" s="8">
        <v>186</v>
      </c>
      <c r="V11" s="8">
        <v>59</v>
      </c>
      <c r="W11" s="8">
        <v>169</v>
      </c>
      <c r="X11" s="8">
        <v>130</v>
      </c>
      <c r="Y11" s="8">
        <v>72</v>
      </c>
      <c r="Z11" s="8">
        <v>6</v>
      </c>
      <c r="AA11" s="8">
        <v>16</v>
      </c>
      <c r="AB11" s="8">
        <v>110</v>
      </c>
      <c r="AC11" s="8">
        <v>116</v>
      </c>
      <c r="AD11" s="8">
        <v>37</v>
      </c>
      <c r="AE11" s="8">
        <v>78</v>
      </c>
      <c r="AF11" s="8">
        <v>74</v>
      </c>
      <c r="AG11" s="8">
        <v>60</v>
      </c>
    </row>
    <row r="12" spans="1:33" s="6" customFormat="1" ht="30" customHeight="1">
      <c r="A12" s="30"/>
      <c r="B12" s="19" t="s">
        <v>119</v>
      </c>
      <c r="C12" s="10">
        <v>2813</v>
      </c>
      <c r="D12" s="213">
        <v>3070</v>
      </c>
      <c r="E12" s="27">
        <v>-257</v>
      </c>
      <c r="F12" s="9">
        <v>0</v>
      </c>
      <c r="G12" s="8">
        <v>137</v>
      </c>
      <c r="H12" s="8">
        <v>137</v>
      </c>
      <c r="I12" s="8">
        <v>0</v>
      </c>
      <c r="J12" s="8">
        <v>418</v>
      </c>
      <c r="K12" s="8">
        <v>418</v>
      </c>
      <c r="L12" s="8">
        <v>0</v>
      </c>
      <c r="M12" s="8">
        <v>150</v>
      </c>
      <c r="N12" s="8">
        <v>0</v>
      </c>
      <c r="O12" s="8">
        <v>531</v>
      </c>
      <c r="P12" s="8">
        <v>531</v>
      </c>
      <c r="Q12" s="30"/>
      <c r="R12" s="18" t="s">
        <v>119</v>
      </c>
      <c r="S12" s="8">
        <v>30</v>
      </c>
      <c r="T12" s="8">
        <v>28</v>
      </c>
      <c r="U12" s="8">
        <v>153</v>
      </c>
      <c r="V12" s="8">
        <v>0</v>
      </c>
      <c r="W12" s="8">
        <v>217</v>
      </c>
      <c r="X12" s="8">
        <v>272</v>
      </c>
      <c r="Y12" s="8">
        <v>40</v>
      </c>
      <c r="Z12" s="8">
        <v>97</v>
      </c>
      <c r="AA12" s="8">
        <v>103</v>
      </c>
      <c r="AB12" s="8">
        <v>86</v>
      </c>
      <c r="AC12" s="8">
        <v>229</v>
      </c>
      <c r="AD12" s="8">
        <v>64</v>
      </c>
      <c r="AE12" s="8">
        <v>97</v>
      </c>
      <c r="AF12" s="8">
        <v>21</v>
      </c>
      <c r="AG12" s="8">
        <v>140</v>
      </c>
    </row>
    <row r="13" spans="1:33" s="6" customFormat="1" ht="30" customHeight="1">
      <c r="A13" s="30"/>
      <c r="B13" s="19" t="s">
        <v>120</v>
      </c>
      <c r="C13" s="10">
        <v>926</v>
      </c>
      <c r="D13" s="213">
        <v>911</v>
      </c>
      <c r="E13" s="27">
        <v>15</v>
      </c>
      <c r="F13" s="9">
        <v>0</v>
      </c>
      <c r="G13" s="8">
        <v>85</v>
      </c>
      <c r="H13" s="8">
        <v>85</v>
      </c>
      <c r="I13" s="8">
        <v>0</v>
      </c>
      <c r="J13" s="8">
        <v>50</v>
      </c>
      <c r="K13" s="8">
        <v>50</v>
      </c>
      <c r="L13" s="8">
        <v>0</v>
      </c>
      <c r="M13" s="8">
        <v>132</v>
      </c>
      <c r="N13" s="8">
        <v>0</v>
      </c>
      <c r="O13" s="8">
        <v>99</v>
      </c>
      <c r="P13" s="8">
        <v>99</v>
      </c>
      <c r="Q13" s="30"/>
      <c r="R13" s="18" t="s">
        <v>120</v>
      </c>
      <c r="S13" s="8">
        <v>33</v>
      </c>
      <c r="T13" s="8">
        <v>42</v>
      </c>
      <c r="U13" s="8">
        <v>30</v>
      </c>
      <c r="V13" s="8">
        <v>35</v>
      </c>
      <c r="W13" s="8">
        <v>46</v>
      </c>
      <c r="X13" s="8">
        <v>49</v>
      </c>
      <c r="Y13" s="8">
        <v>41</v>
      </c>
      <c r="Z13" s="8">
        <v>35</v>
      </c>
      <c r="AA13" s="8">
        <v>32</v>
      </c>
      <c r="AB13" s="8">
        <v>39</v>
      </c>
      <c r="AC13" s="8">
        <v>31</v>
      </c>
      <c r="AD13" s="8">
        <v>47</v>
      </c>
      <c r="AE13" s="8">
        <v>50</v>
      </c>
      <c r="AF13" s="8">
        <v>19</v>
      </c>
      <c r="AG13" s="8">
        <v>31</v>
      </c>
    </row>
    <row r="14" spans="1:33" s="6" customFormat="1" ht="30" customHeight="1">
      <c r="A14" s="30"/>
      <c r="B14" s="19" t="s">
        <v>121</v>
      </c>
      <c r="C14" s="10">
        <v>4</v>
      </c>
      <c r="D14" s="213">
        <v>2</v>
      </c>
      <c r="E14" s="27">
        <v>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1</v>
      </c>
      <c r="P14" s="8">
        <v>1</v>
      </c>
      <c r="Q14" s="30"/>
      <c r="R14" s="18" t="s">
        <v>121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1351</v>
      </c>
      <c r="D15" s="213">
        <v>1930</v>
      </c>
      <c r="E15" s="27">
        <v>-579</v>
      </c>
      <c r="F15" s="9">
        <v>0</v>
      </c>
      <c r="G15" s="8">
        <v>79</v>
      </c>
      <c r="H15" s="8">
        <v>79</v>
      </c>
      <c r="I15" s="8">
        <v>0</v>
      </c>
      <c r="J15" s="8">
        <v>158</v>
      </c>
      <c r="K15" s="8">
        <v>158</v>
      </c>
      <c r="L15" s="8">
        <v>0</v>
      </c>
      <c r="M15" s="8">
        <v>124</v>
      </c>
      <c r="N15" s="8">
        <v>0</v>
      </c>
      <c r="O15" s="8">
        <v>125</v>
      </c>
      <c r="P15" s="8">
        <v>125</v>
      </c>
      <c r="Q15" s="30"/>
      <c r="R15" s="18" t="s">
        <v>266</v>
      </c>
      <c r="S15" s="8">
        <v>87</v>
      </c>
      <c r="T15" s="8">
        <v>60</v>
      </c>
      <c r="U15" s="8">
        <v>28</v>
      </c>
      <c r="V15" s="8">
        <v>46</v>
      </c>
      <c r="W15" s="8">
        <v>124</v>
      </c>
      <c r="X15" s="8">
        <v>28</v>
      </c>
      <c r="Y15" s="8">
        <v>59</v>
      </c>
      <c r="Z15" s="8">
        <v>71</v>
      </c>
      <c r="AA15" s="8">
        <v>18</v>
      </c>
      <c r="AB15" s="8">
        <v>60</v>
      </c>
      <c r="AC15" s="8">
        <v>13</v>
      </c>
      <c r="AD15" s="8">
        <v>97</v>
      </c>
      <c r="AE15" s="8">
        <v>88</v>
      </c>
      <c r="AF15" s="8">
        <v>45</v>
      </c>
      <c r="AG15" s="8">
        <v>41</v>
      </c>
    </row>
    <row r="16" spans="1:33" s="6" customFormat="1" ht="37.5" customHeight="1">
      <c r="A16" s="30"/>
      <c r="B16" s="19" t="s">
        <v>267</v>
      </c>
      <c r="C16" s="10">
        <v>206</v>
      </c>
      <c r="D16" s="213">
        <v>163</v>
      </c>
      <c r="E16" s="27">
        <v>43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4</v>
      </c>
      <c r="N16" s="8">
        <v>0</v>
      </c>
      <c r="O16" s="8">
        <v>45</v>
      </c>
      <c r="P16" s="8">
        <v>45</v>
      </c>
      <c r="Q16" s="30"/>
      <c r="R16" s="18" t="s">
        <v>267</v>
      </c>
      <c r="S16" s="8">
        <v>1</v>
      </c>
      <c r="T16" s="8">
        <v>10</v>
      </c>
      <c r="U16" s="8">
        <v>0</v>
      </c>
      <c r="V16" s="8">
        <v>13</v>
      </c>
      <c r="W16" s="8">
        <v>14</v>
      </c>
      <c r="X16" s="8">
        <v>0</v>
      </c>
      <c r="Y16" s="8">
        <v>45</v>
      </c>
      <c r="Z16" s="8">
        <v>9</v>
      </c>
      <c r="AA16" s="8">
        <v>21</v>
      </c>
      <c r="AB16" s="8">
        <v>9</v>
      </c>
      <c r="AC16" s="8">
        <v>4</v>
      </c>
      <c r="AD16" s="8">
        <v>11</v>
      </c>
      <c r="AE16" s="8">
        <v>4</v>
      </c>
      <c r="AF16" s="8">
        <v>7</v>
      </c>
      <c r="AG16" s="8">
        <v>9</v>
      </c>
    </row>
    <row r="17" spans="1:33" s="6" customFormat="1" ht="30" customHeight="1">
      <c r="A17" s="30"/>
      <c r="B17" s="19" t="s">
        <v>122</v>
      </c>
      <c r="C17" s="10">
        <v>11</v>
      </c>
      <c r="D17" s="213">
        <v>147</v>
      </c>
      <c r="E17" s="27">
        <v>-136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3</v>
      </c>
      <c r="P17" s="8">
        <v>3</v>
      </c>
      <c r="Q17" s="30"/>
      <c r="R17" s="18" t="s">
        <v>122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0</v>
      </c>
      <c r="AA17" s="8">
        <v>0</v>
      </c>
      <c r="AB17" s="8">
        <v>0</v>
      </c>
      <c r="AC17" s="8">
        <v>2</v>
      </c>
      <c r="AD17" s="8">
        <v>0</v>
      </c>
      <c r="AE17" s="8">
        <v>1</v>
      </c>
      <c r="AF17" s="8">
        <v>0</v>
      </c>
      <c r="AG17" s="8">
        <v>3</v>
      </c>
    </row>
    <row r="18" spans="1:33" s="6" customFormat="1" ht="30" customHeight="1">
      <c r="A18" s="30"/>
      <c r="B18" s="19" t="s">
        <v>123</v>
      </c>
      <c r="C18" s="10">
        <v>0</v>
      </c>
      <c r="D18" s="213">
        <v>4</v>
      </c>
      <c r="E18" s="27">
        <v>-4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1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7</v>
      </c>
      <c r="D20" s="213">
        <v>0</v>
      </c>
      <c r="E20" s="27">
        <v>7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7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71</v>
      </c>
      <c r="D21" s="213">
        <v>51</v>
      </c>
      <c r="E21" s="27">
        <v>20</v>
      </c>
      <c r="F21" s="9">
        <v>0</v>
      </c>
      <c r="G21" s="8">
        <v>0</v>
      </c>
      <c r="H21" s="8">
        <v>0</v>
      </c>
      <c r="I21" s="8">
        <v>0</v>
      </c>
      <c r="J21" s="8">
        <v>1</v>
      </c>
      <c r="K21" s="8">
        <v>1</v>
      </c>
      <c r="L21" s="8">
        <v>0</v>
      </c>
      <c r="M21" s="8">
        <v>25</v>
      </c>
      <c r="N21" s="8">
        <v>0</v>
      </c>
      <c r="O21" s="8">
        <v>9</v>
      </c>
      <c r="P21" s="8">
        <v>9</v>
      </c>
      <c r="Q21" s="30"/>
      <c r="R21" s="18" t="s">
        <v>269</v>
      </c>
      <c r="S21" s="8">
        <v>0</v>
      </c>
      <c r="T21" s="8">
        <v>6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17</v>
      </c>
      <c r="AA21" s="8">
        <v>0</v>
      </c>
      <c r="AB21" s="8">
        <v>0</v>
      </c>
      <c r="AC21" s="8">
        <v>0</v>
      </c>
      <c r="AD21" s="8">
        <v>7</v>
      </c>
      <c r="AE21" s="8">
        <v>3</v>
      </c>
      <c r="AF21" s="8">
        <v>3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2310</v>
      </c>
      <c r="D22" s="213">
        <v>162</v>
      </c>
      <c r="E22" s="27">
        <v>2148</v>
      </c>
      <c r="F22" s="9">
        <v>0</v>
      </c>
      <c r="G22" s="8">
        <v>158</v>
      </c>
      <c r="H22" s="8">
        <v>158</v>
      </c>
      <c r="I22" s="8">
        <v>0</v>
      </c>
      <c r="J22" s="8">
        <v>99</v>
      </c>
      <c r="K22" s="8">
        <v>99</v>
      </c>
      <c r="L22" s="8">
        <v>0</v>
      </c>
      <c r="M22" s="8">
        <v>204</v>
      </c>
      <c r="N22" s="8">
        <v>0</v>
      </c>
      <c r="O22" s="8">
        <v>154</v>
      </c>
      <c r="P22" s="8">
        <v>154</v>
      </c>
      <c r="Q22" s="31"/>
      <c r="R22" s="18" t="s">
        <v>125</v>
      </c>
      <c r="S22" s="8">
        <v>86</v>
      </c>
      <c r="T22" s="8">
        <v>122</v>
      </c>
      <c r="U22" s="8">
        <v>97</v>
      </c>
      <c r="V22" s="8">
        <v>104</v>
      </c>
      <c r="W22" s="8">
        <v>189</v>
      </c>
      <c r="X22" s="8">
        <v>189</v>
      </c>
      <c r="Y22" s="8">
        <v>136</v>
      </c>
      <c r="Z22" s="8">
        <v>147</v>
      </c>
      <c r="AA22" s="8">
        <v>112</v>
      </c>
      <c r="AB22" s="8">
        <v>84</v>
      </c>
      <c r="AC22" s="8">
        <v>60</v>
      </c>
      <c r="AD22" s="8">
        <v>104</v>
      </c>
      <c r="AE22" s="8">
        <v>110</v>
      </c>
      <c r="AF22" s="8">
        <v>61</v>
      </c>
      <c r="AG22" s="8">
        <v>94</v>
      </c>
    </row>
    <row r="23" spans="1:33" s="15" customFormat="1" ht="30" customHeight="1">
      <c r="A23" s="230" t="s">
        <v>17</v>
      </c>
      <c r="B23" s="38" t="s">
        <v>128</v>
      </c>
      <c r="C23" s="39">
        <v>2208</v>
      </c>
      <c r="D23" s="212">
        <v>2945</v>
      </c>
      <c r="E23" s="112">
        <v>-737</v>
      </c>
      <c r="F23" s="42">
        <v>0</v>
      </c>
      <c r="G23" s="40">
        <v>95</v>
      </c>
      <c r="H23" s="40">
        <v>95</v>
      </c>
      <c r="I23" s="40">
        <v>0</v>
      </c>
      <c r="J23" s="40">
        <v>406</v>
      </c>
      <c r="K23" s="40">
        <v>406</v>
      </c>
      <c r="L23" s="40">
        <v>0</v>
      </c>
      <c r="M23" s="40">
        <v>849</v>
      </c>
      <c r="N23" s="40">
        <v>0</v>
      </c>
      <c r="O23" s="40">
        <v>150</v>
      </c>
      <c r="P23" s="40">
        <v>150</v>
      </c>
      <c r="Q23" s="230" t="s">
        <v>17</v>
      </c>
      <c r="R23" s="38" t="s">
        <v>128</v>
      </c>
      <c r="S23" s="40">
        <v>68</v>
      </c>
      <c r="T23" s="40">
        <v>45</v>
      </c>
      <c r="U23" s="40">
        <v>68</v>
      </c>
      <c r="V23" s="40">
        <v>6</v>
      </c>
      <c r="W23" s="40">
        <v>150</v>
      </c>
      <c r="X23" s="40">
        <v>45</v>
      </c>
      <c r="Y23" s="40">
        <v>27</v>
      </c>
      <c r="Z23" s="40">
        <v>91</v>
      </c>
      <c r="AA23" s="40">
        <v>18</v>
      </c>
      <c r="AB23" s="40">
        <v>14</v>
      </c>
      <c r="AC23" s="40">
        <v>21</v>
      </c>
      <c r="AD23" s="40">
        <v>49</v>
      </c>
      <c r="AE23" s="40">
        <v>45</v>
      </c>
      <c r="AF23" s="40">
        <v>41</v>
      </c>
      <c r="AG23" s="40">
        <v>20</v>
      </c>
    </row>
    <row r="24" spans="1:33" s="6" customFormat="1" ht="30" customHeight="1">
      <c r="A24" s="231"/>
      <c r="B24" s="19" t="s">
        <v>129</v>
      </c>
      <c r="C24" s="10">
        <v>110</v>
      </c>
      <c r="D24" s="213">
        <v>113</v>
      </c>
      <c r="E24" s="27">
        <v>-3</v>
      </c>
      <c r="F24" s="9">
        <v>0</v>
      </c>
      <c r="G24" s="8">
        <v>0</v>
      </c>
      <c r="H24" s="8">
        <v>0</v>
      </c>
      <c r="I24" s="8">
        <v>0</v>
      </c>
      <c r="J24" s="8">
        <v>35</v>
      </c>
      <c r="K24" s="8">
        <v>35</v>
      </c>
      <c r="L24" s="8">
        <v>0</v>
      </c>
      <c r="M24" s="8">
        <v>0</v>
      </c>
      <c r="N24" s="8">
        <v>0</v>
      </c>
      <c r="O24" s="8">
        <v>6</v>
      </c>
      <c r="P24" s="177">
        <v>6</v>
      </c>
      <c r="Q24" s="231"/>
      <c r="R24" s="18" t="s">
        <v>129</v>
      </c>
      <c r="S24" s="8">
        <v>3</v>
      </c>
      <c r="T24" s="8">
        <v>8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2</v>
      </c>
      <c r="AB24" s="8">
        <v>0</v>
      </c>
      <c r="AC24" s="8">
        <v>3</v>
      </c>
      <c r="AD24" s="8">
        <v>8</v>
      </c>
      <c r="AE24" s="8">
        <v>32</v>
      </c>
      <c r="AF24" s="8">
        <v>12</v>
      </c>
      <c r="AG24" s="8">
        <v>1</v>
      </c>
    </row>
    <row r="25" spans="1:33" s="15" customFormat="1" ht="30" customHeight="1">
      <c r="A25" s="230" t="s">
        <v>19</v>
      </c>
      <c r="B25" s="38" t="s">
        <v>130</v>
      </c>
      <c r="C25" s="39">
        <v>5798</v>
      </c>
      <c r="D25" s="212">
        <v>8743</v>
      </c>
      <c r="E25" s="112">
        <v>-2945</v>
      </c>
      <c r="F25" s="42">
        <v>0</v>
      </c>
      <c r="G25" s="40">
        <v>214</v>
      </c>
      <c r="H25" s="40">
        <v>214</v>
      </c>
      <c r="I25" s="40">
        <v>0</v>
      </c>
      <c r="J25" s="40">
        <v>244</v>
      </c>
      <c r="K25" s="40">
        <v>244</v>
      </c>
      <c r="L25" s="40">
        <v>0</v>
      </c>
      <c r="M25" s="40">
        <v>637</v>
      </c>
      <c r="N25" s="40">
        <v>0</v>
      </c>
      <c r="O25" s="40">
        <v>479</v>
      </c>
      <c r="P25" s="40">
        <v>479</v>
      </c>
      <c r="Q25" s="230" t="s">
        <v>19</v>
      </c>
      <c r="R25" s="38" t="s">
        <v>130</v>
      </c>
      <c r="S25" s="40">
        <v>342</v>
      </c>
      <c r="T25" s="40">
        <v>262</v>
      </c>
      <c r="U25" s="40">
        <v>212</v>
      </c>
      <c r="V25" s="40">
        <v>215</v>
      </c>
      <c r="W25" s="40">
        <v>333</v>
      </c>
      <c r="X25" s="40">
        <v>393</v>
      </c>
      <c r="Y25" s="40">
        <v>223</v>
      </c>
      <c r="Z25" s="40">
        <v>375</v>
      </c>
      <c r="AA25" s="40">
        <v>556</v>
      </c>
      <c r="AB25" s="40">
        <v>194</v>
      </c>
      <c r="AC25" s="40">
        <v>245</v>
      </c>
      <c r="AD25" s="40">
        <v>347</v>
      </c>
      <c r="AE25" s="40">
        <v>188</v>
      </c>
      <c r="AF25" s="40">
        <v>82</v>
      </c>
      <c r="AG25" s="40">
        <v>257</v>
      </c>
    </row>
    <row r="26" spans="1:33" s="6" customFormat="1" ht="30" customHeight="1">
      <c r="A26" s="231"/>
      <c r="B26" s="19" t="s">
        <v>131</v>
      </c>
      <c r="C26" s="10">
        <v>96</v>
      </c>
      <c r="D26" s="213">
        <v>203</v>
      </c>
      <c r="E26" s="27">
        <v>-107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1</v>
      </c>
      <c r="N26" s="8">
        <v>0</v>
      </c>
      <c r="O26" s="8">
        <v>48</v>
      </c>
      <c r="P26" s="8">
        <v>48</v>
      </c>
      <c r="Q26" s="231"/>
      <c r="R26" s="18" t="s">
        <v>131</v>
      </c>
      <c r="S26" s="8">
        <v>0</v>
      </c>
      <c r="T26" s="8">
        <v>6</v>
      </c>
      <c r="U26" s="8">
        <v>0</v>
      </c>
      <c r="V26" s="8">
        <v>9</v>
      </c>
      <c r="W26" s="8">
        <v>13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10</v>
      </c>
      <c r="AE26" s="8">
        <v>9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6</v>
      </c>
      <c r="D27" s="212">
        <v>5</v>
      </c>
      <c r="E27" s="112">
        <v>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6</v>
      </c>
      <c r="P27" s="40">
        <v>6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0" t="s">
        <v>24</v>
      </c>
      <c r="B28" s="38" t="s">
        <v>133</v>
      </c>
      <c r="C28" s="39">
        <v>2168</v>
      </c>
      <c r="D28" s="212">
        <v>2469</v>
      </c>
      <c r="E28" s="112">
        <v>-301</v>
      </c>
      <c r="F28" s="42">
        <v>0</v>
      </c>
      <c r="G28" s="40">
        <v>100</v>
      </c>
      <c r="H28" s="40">
        <v>100</v>
      </c>
      <c r="I28" s="40">
        <v>0</v>
      </c>
      <c r="J28" s="40">
        <v>98</v>
      </c>
      <c r="K28" s="40">
        <v>98</v>
      </c>
      <c r="L28" s="40">
        <v>0</v>
      </c>
      <c r="M28" s="40">
        <v>75</v>
      </c>
      <c r="N28" s="40">
        <v>0</v>
      </c>
      <c r="O28" s="40">
        <v>258</v>
      </c>
      <c r="P28" s="40">
        <v>258</v>
      </c>
      <c r="Q28" s="230" t="s">
        <v>24</v>
      </c>
      <c r="R28" s="38" t="s">
        <v>133</v>
      </c>
      <c r="S28" s="40">
        <v>36</v>
      </c>
      <c r="T28" s="40">
        <v>75</v>
      </c>
      <c r="U28" s="40">
        <v>32</v>
      </c>
      <c r="V28" s="40">
        <v>140</v>
      </c>
      <c r="W28" s="40">
        <v>80</v>
      </c>
      <c r="X28" s="40">
        <v>432</v>
      </c>
      <c r="Y28" s="40">
        <v>96</v>
      </c>
      <c r="Z28" s="40">
        <v>85</v>
      </c>
      <c r="AA28" s="40">
        <v>93</v>
      </c>
      <c r="AB28" s="40">
        <v>114</v>
      </c>
      <c r="AC28" s="40">
        <v>106</v>
      </c>
      <c r="AD28" s="40">
        <v>155</v>
      </c>
      <c r="AE28" s="40">
        <v>55</v>
      </c>
      <c r="AF28" s="40">
        <v>89</v>
      </c>
      <c r="AG28" s="40">
        <v>49</v>
      </c>
    </row>
    <row r="29" spans="1:33" s="54" customFormat="1" ht="30" customHeight="1">
      <c r="A29" s="231"/>
      <c r="B29" s="19" t="s">
        <v>440</v>
      </c>
      <c r="C29" s="10">
        <v>277</v>
      </c>
      <c r="D29" s="213">
        <v>229</v>
      </c>
      <c r="E29" s="27">
        <v>48</v>
      </c>
      <c r="F29" s="9">
        <v>0</v>
      </c>
      <c r="G29" s="8">
        <v>0</v>
      </c>
      <c r="H29" s="8">
        <v>0</v>
      </c>
      <c r="I29" s="8">
        <v>0</v>
      </c>
      <c r="J29" s="8">
        <v>57</v>
      </c>
      <c r="K29" s="8">
        <v>57</v>
      </c>
      <c r="L29" s="8">
        <v>0</v>
      </c>
      <c r="M29" s="8">
        <v>37</v>
      </c>
      <c r="N29" s="8">
        <v>0</v>
      </c>
      <c r="O29" s="8">
        <v>7</v>
      </c>
      <c r="P29" s="8">
        <v>7</v>
      </c>
      <c r="Q29" s="231"/>
      <c r="R29" s="53" t="s">
        <v>440</v>
      </c>
      <c r="S29" s="8">
        <v>0</v>
      </c>
      <c r="T29" s="8">
        <v>0</v>
      </c>
      <c r="U29" s="8">
        <v>0</v>
      </c>
      <c r="V29" s="8">
        <v>5</v>
      </c>
      <c r="W29" s="8">
        <v>0</v>
      </c>
      <c r="X29" s="8">
        <v>68</v>
      </c>
      <c r="Y29" s="8">
        <v>40</v>
      </c>
      <c r="Z29" s="8">
        <v>0</v>
      </c>
      <c r="AA29" s="8">
        <v>0</v>
      </c>
      <c r="AB29" s="8">
        <v>0</v>
      </c>
      <c r="AC29" s="8">
        <v>0</v>
      </c>
      <c r="AD29" s="8">
        <v>40</v>
      </c>
      <c r="AE29" s="8">
        <v>23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109</v>
      </c>
      <c r="D30" s="214">
        <v>627</v>
      </c>
      <c r="E30" s="205">
        <v>-518</v>
      </c>
      <c r="F30" s="42">
        <v>0</v>
      </c>
      <c r="G30" s="40">
        <v>0</v>
      </c>
      <c r="H30" s="40">
        <v>0</v>
      </c>
      <c r="I30" s="40">
        <v>0</v>
      </c>
      <c r="J30" s="40">
        <v>19</v>
      </c>
      <c r="K30" s="40">
        <v>19</v>
      </c>
      <c r="L30" s="40">
        <v>0</v>
      </c>
      <c r="M30" s="40">
        <v>0</v>
      </c>
      <c r="N30" s="40">
        <v>0</v>
      </c>
      <c r="O30" s="40">
        <v>1</v>
      </c>
      <c r="P30" s="40">
        <v>1</v>
      </c>
      <c r="Q30" s="5" t="s">
        <v>34</v>
      </c>
      <c r="R30" s="43" t="s">
        <v>134</v>
      </c>
      <c r="S30" s="40">
        <v>16</v>
      </c>
      <c r="T30" s="40">
        <v>0</v>
      </c>
      <c r="U30" s="40">
        <v>0</v>
      </c>
      <c r="V30" s="40">
        <v>0</v>
      </c>
      <c r="W30" s="40">
        <v>13</v>
      </c>
      <c r="X30" s="40">
        <v>60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1"/>
      <c r="Q31" s="47"/>
    </row>
    <row r="32" spans="1:33" s="25" customFormat="1" ht="18.75">
      <c r="A32" s="46"/>
      <c r="D32" s="181"/>
      <c r="Q32" s="47"/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  <row r="35" spans="1:17" s="25" customFormat="1" ht="18.75">
      <c r="A35" s="46"/>
      <c r="D35" s="181"/>
      <c r="Q35" s="46"/>
    </row>
    <row r="36" spans="1:17" s="25" customFormat="1" ht="18.75">
      <c r="A36" s="46"/>
      <c r="D36" s="181"/>
      <c r="Q36" s="46"/>
    </row>
    <row r="37" spans="1:17" s="25" customFormat="1" ht="18.75">
      <c r="A37" s="46"/>
      <c r="D37" s="181"/>
      <c r="Q37" s="46"/>
    </row>
    <row r="38" spans="1:17" s="25" customFormat="1" ht="18.75">
      <c r="A38" s="46"/>
      <c r="D38" s="181"/>
      <c r="Q38" s="46"/>
    </row>
    <row r="39" spans="1:17" s="25" customFormat="1" ht="18.75">
      <c r="A39" s="46"/>
      <c r="D39" s="181"/>
      <c r="Q39" s="46"/>
    </row>
    <row r="40" spans="1:17" s="25" customFormat="1" ht="18.75">
      <c r="A40" s="46"/>
      <c r="D40" s="181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Arkusz19"/>
  <dimension ref="A1:AG37"/>
  <sheetViews>
    <sheetView zoomScale="70" zoomScaleNormal="70" workbookViewId="0">
      <selection activeCell="D9" sqref="D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563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18. BILANS BEZROBOTNYCH DO 30 ROKU ŻYCIA W GRUDNIU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48" t="s">
        <v>12</v>
      </c>
      <c r="B6" s="18" t="s">
        <v>81</v>
      </c>
      <c r="C6" s="10">
        <v>27066</v>
      </c>
      <c r="D6" s="168">
        <v>27066</v>
      </c>
      <c r="E6" s="27">
        <v>0</v>
      </c>
      <c r="F6" s="9">
        <v>1613</v>
      </c>
      <c r="G6" s="8">
        <v>837</v>
      </c>
      <c r="H6" s="8">
        <v>2450</v>
      </c>
      <c r="I6" s="8">
        <v>1006</v>
      </c>
      <c r="J6" s="8">
        <v>688</v>
      </c>
      <c r="K6" s="8">
        <v>1694</v>
      </c>
      <c r="L6" s="8">
        <v>1224</v>
      </c>
      <c r="M6" s="8">
        <v>1487</v>
      </c>
      <c r="N6" s="8">
        <v>1533</v>
      </c>
      <c r="O6" s="8">
        <v>1983</v>
      </c>
      <c r="P6" s="8">
        <v>3516</v>
      </c>
      <c r="Q6" s="48" t="s">
        <v>12</v>
      </c>
      <c r="R6" s="18" t="s">
        <v>81</v>
      </c>
      <c r="S6" s="8">
        <v>899</v>
      </c>
      <c r="T6" s="8">
        <v>925</v>
      </c>
      <c r="U6" s="8">
        <v>806</v>
      </c>
      <c r="V6" s="8">
        <v>825</v>
      </c>
      <c r="W6" s="8">
        <v>2909</v>
      </c>
      <c r="X6" s="8">
        <v>1893</v>
      </c>
      <c r="Y6" s="8">
        <v>723</v>
      </c>
      <c r="Z6" s="8">
        <v>1277</v>
      </c>
      <c r="AA6" s="8">
        <v>1090</v>
      </c>
      <c r="AB6" s="8">
        <v>731</v>
      </c>
      <c r="AC6" s="8">
        <v>747</v>
      </c>
      <c r="AD6" s="8">
        <v>1106</v>
      </c>
      <c r="AE6" s="8">
        <v>915</v>
      </c>
      <c r="AF6" s="8">
        <v>697</v>
      </c>
      <c r="AG6" s="8">
        <v>1152</v>
      </c>
    </row>
    <row r="7" spans="1:33" s="15" customFormat="1" ht="30" customHeight="1">
      <c r="A7" s="30" t="s">
        <v>17</v>
      </c>
      <c r="B7" s="38" t="s">
        <v>82</v>
      </c>
      <c r="C7" s="39">
        <v>5622</v>
      </c>
      <c r="D7" s="203">
        <v>5161</v>
      </c>
      <c r="E7" s="112">
        <v>461</v>
      </c>
      <c r="F7" s="42">
        <v>404</v>
      </c>
      <c r="G7" s="40">
        <v>206</v>
      </c>
      <c r="H7" s="40">
        <v>610</v>
      </c>
      <c r="I7" s="40">
        <v>299</v>
      </c>
      <c r="J7" s="40">
        <v>177</v>
      </c>
      <c r="K7" s="40">
        <v>476</v>
      </c>
      <c r="L7" s="40">
        <v>247</v>
      </c>
      <c r="M7" s="40">
        <v>260</v>
      </c>
      <c r="N7" s="40">
        <v>356</v>
      </c>
      <c r="O7" s="40">
        <v>477</v>
      </c>
      <c r="P7" s="40">
        <v>833</v>
      </c>
      <c r="Q7" s="29" t="s">
        <v>17</v>
      </c>
      <c r="R7" s="38" t="s">
        <v>82</v>
      </c>
      <c r="S7" s="40">
        <v>283</v>
      </c>
      <c r="T7" s="40">
        <v>212</v>
      </c>
      <c r="U7" s="40">
        <v>183</v>
      </c>
      <c r="V7" s="40">
        <v>133</v>
      </c>
      <c r="W7" s="40">
        <v>577</v>
      </c>
      <c r="X7" s="40">
        <v>272</v>
      </c>
      <c r="Y7" s="40">
        <v>151</v>
      </c>
      <c r="Z7" s="40">
        <v>245</v>
      </c>
      <c r="AA7" s="40">
        <v>121</v>
      </c>
      <c r="AB7" s="40">
        <v>114</v>
      </c>
      <c r="AC7" s="40">
        <v>201</v>
      </c>
      <c r="AD7" s="40">
        <v>232</v>
      </c>
      <c r="AE7" s="40">
        <v>124</v>
      </c>
      <c r="AF7" s="40">
        <v>97</v>
      </c>
      <c r="AG7" s="40">
        <v>251</v>
      </c>
    </row>
    <row r="8" spans="1:33" s="6" customFormat="1" ht="30" customHeight="1">
      <c r="A8" s="30"/>
      <c r="B8" s="18" t="s">
        <v>83</v>
      </c>
      <c r="C8" s="10">
        <v>719</v>
      </c>
      <c r="D8" s="168">
        <v>1076</v>
      </c>
      <c r="E8" s="27">
        <v>-357</v>
      </c>
      <c r="F8" s="9">
        <v>97</v>
      </c>
      <c r="G8" s="8">
        <v>34</v>
      </c>
      <c r="H8" s="8">
        <v>131</v>
      </c>
      <c r="I8" s="8">
        <v>34</v>
      </c>
      <c r="J8" s="8">
        <v>12</v>
      </c>
      <c r="K8" s="8">
        <v>46</v>
      </c>
      <c r="L8" s="8">
        <v>71</v>
      </c>
      <c r="M8" s="8">
        <v>37</v>
      </c>
      <c r="N8" s="8">
        <v>31</v>
      </c>
      <c r="O8" s="8">
        <v>43</v>
      </c>
      <c r="P8" s="8">
        <v>74</v>
      </c>
      <c r="Q8" s="30"/>
      <c r="R8" s="18" t="s">
        <v>83</v>
      </c>
      <c r="S8" s="8">
        <v>25</v>
      </c>
      <c r="T8" s="8">
        <v>33</v>
      </c>
      <c r="U8" s="8">
        <v>15</v>
      </c>
      <c r="V8" s="8">
        <v>16</v>
      </c>
      <c r="W8" s="8">
        <v>65</v>
      </c>
      <c r="X8" s="8">
        <v>18</v>
      </c>
      <c r="Y8" s="8">
        <v>21</v>
      </c>
      <c r="Z8" s="8">
        <v>38</v>
      </c>
      <c r="AA8" s="8">
        <v>13</v>
      </c>
      <c r="AB8" s="8">
        <v>8</v>
      </c>
      <c r="AC8" s="8">
        <v>19</v>
      </c>
      <c r="AD8" s="8">
        <v>30</v>
      </c>
      <c r="AE8" s="8">
        <v>21</v>
      </c>
      <c r="AF8" s="8">
        <v>15</v>
      </c>
      <c r="AG8" s="8">
        <v>23</v>
      </c>
    </row>
    <row r="9" spans="1:33" s="157" customFormat="1" ht="30" customHeight="1">
      <c r="A9" s="165"/>
      <c r="B9" s="156" t="s">
        <v>84</v>
      </c>
      <c r="C9" s="10">
        <v>4903</v>
      </c>
      <c r="D9" s="168">
        <v>4085</v>
      </c>
      <c r="E9" s="27">
        <v>818</v>
      </c>
      <c r="F9" s="9">
        <v>307</v>
      </c>
      <c r="G9" s="8">
        <v>172</v>
      </c>
      <c r="H9" s="8">
        <v>479</v>
      </c>
      <c r="I9" s="8">
        <v>265</v>
      </c>
      <c r="J9" s="8">
        <v>165</v>
      </c>
      <c r="K9" s="8">
        <v>430</v>
      </c>
      <c r="L9" s="8">
        <v>176</v>
      </c>
      <c r="M9" s="8">
        <v>223</v>
      </c>
      <c r="N9" s="8">
        <v>325</v>
      </c>
      <c r="O9" s="8">
        <v>434</v>
      </c>
      <c r="P9" s="8">
        <v>759</v>
      </c>
      <c r="Q9" s="165"/>
      <c r="R9" s="156" t="s">
        <v>84</v>
      </c>
      <c r="S9" s="8">
        <v>258</v>
      </c>
      <c r="T9" s="8">
        <v>179</v>
      </c>
      <c r="U9" s="8">
        <v>168</v>
      </c>
      <c r="V9" s="8">
        <v>117</v>
      </c>
      <c r="W9" s="8">
        <v>512</v>
      </c>
      <c r="X9" s="8">
        <v>254</v>
      </c>
      <c r="Y9" s="8">
        <v>130</v>
      </c>
      <c r="Z9" s="8">
        <v>207</v>
      </c>
      <c r="AA9" s="8">
        <v>108</v>
      </c>
      <c r="AB9" s="8">
        <v>106</v>
      </c>
      <c r="AC9" s="8">
        <v>182</v>
      </c>
      <c r="AD9" s="8">
        <v>202</v>
      </c>
      <c r="AE9" s="8">
        <v>103</v>
      </c>
      <c r="AF9" s="8">
        <v>82</v>
      </c>
      <c r="AG9" s="8">
        <v>228</v>
      </c>
    </row>
    <row r="10" spans="1:33" s="157" customFormat="1" ht="30" customHeight="1">
      <c r="A10" s="165"/>
      <c r="B10" s="156" t="s">
        <v>85</v>
      </c>
      <c r="C10" s="158">
        <v>3</v>
      </c>
      <c r="D10" s="168">
        <v>9</v>
      </c>
      <c r="E10" s="27">
        <v>-6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5"/>
      <c r="R10" s="156" t="s">
        <v>85</v>
      </c>
      <c r="S10" s="8">
        <v>0</v>
      </c>
      <c r="T10" s="8">
        <v>0</v>
      </c>
      <c r="U10" s="8">
        <v>1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1</v>
      </c>
      <c r="AF10" s="8">
        <v>1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80</v>
      </c>
      <c r="D11" s="168">
        <v>34</v>
      </c>
      <c r="E11" s="27">
        <v>46</v>
      </c>
      <c r="F11" s="9">
        <v>1</v>
      </c>
      <c r="G11" s="8">
        <v>1</v>
      </c>
      <c r="H11" s="8">
        <v>2</v>
      </c>
      <c r="I11" s="8">
        <v>18</v>
      </c>
      <c r="J11" s="8">
        <v>26</v>
      </c>
      <c r="K11" s="8">
        <v>44</v>
      </c>
      <c r="L11" s="8">
        <v>0</v>
      </c>
      <c r="M11" s="8">
        <v>0</v>
      </c>
      <c r="N11" s="8">
        <v>1</v>
      </c>
      <c r="O11" s="8">
        <v>16</v>
      </c>
      <c r="P11" s="8">
        <v>17</v>
      </c>
      <c r="Q11" s="30"/>
      <c r="R11" s="18" t="s">
        <v>86</v>
      </c>
      <c r="S11" s="8">
        <v>1</v>
      </c>
      <c r="T11" s="8">
        <v>0</v>
      </c>
      <c r="U11" s="8">
        <v>1</v>
      </c>
      <c r="V11" s="8">
        <v>0</v>
      </c>
      <c r="W11" s="8">
        <v>0</v>
      </c>
      <c r="X11" s="8">
        <v>8</v>
      </c>
      <c r="Y11" s="8">
        <v>0</v>
      </c>
      <c r="Z11" s="8">
        <v>1</v>
      </c>
      <c r="AA11" s="8">
        <v>0</v>
      </c>
      <c r="AB11" s="8">
        <v>1</v>
      </c>
      <c r="AC11" s="8">
        <v>4</v>
      </c>
      <c r="AD11" s="8">
        <v>0</v>
      </c>
      <c r="AE11" s="8">
        <v>0</v>
      </c>
      <c r="AF11" s="8">
        <v>0</v>
      </c>
      <c r="AG11" s="8">
        <v>1</v>
      </c>
    </row>
    <row r="12" spans="1:33" s="6" customFormat="1" ht="30" customHeight="1">
      <c r="A12" s="30"/>
      <c r="B12" s="18" t="s">
        <v>87</v>
      </c>
      <c r="C12" s="10">
        <v>1743</v>
      </c>
      <c r="D12" s="168">
        <v>768</v>
      </c>
      <c r="E12" s="27">
        <v>975</v>
      </c>
      <c r="F12" s="9">
        <v>124</v>
      </c>
      <c r="G12" s="8">
        <v>65</v>
      </c>
      <c r="H12" s="8">
        <v>189</v>
      </c>
      <c r="I12" s="8">
        <v>59</v>
      </c>
      <c r="J12" s="8">
        <v>26</v>
      </c>
      <c r="K12" s="8">
        <v>85</v>
      </c>
      <c r="L12" s="8">
        <v>17</v>
      </c>
      <c r="M12" s="8">
        <v>33</v>
      </c>
      <c r="N12" s="8">
        <v>175</v>
      </c>
      <c r="O12" s="8">
        <v>247</v>
      </c>
      <c r="P12" s="8">
        <v>422</v>
      </c>
      <c r="Q12" s="30"/>
      <c r="R12" s="18" t="s">
        <v>87</v>
      </c>
      <c r="S12" s="8">
        <v>159</v>
      </c>
      <c r="T12" s="8">
        <v>68</v>
      </c>
      <c r="U12" s="8">
        <v>57</v>
      </c>
      <c r="V12" s="8">
        <v>30</v>
      </c>
      <c r="W12" s="8">
        <v>226</v>
      </c>
      <c r="X12" s="8">
        <v>75</v>
      </c>
      <c r="Y12" s="8">
        <v>46</v>
      </c>
      <c r="Z12" s="8">
        <v>55</v>
      </c>
      <c r="AA12" s="8">
        <v>27</v>
      </c>
      <c r="AB12" s="8">
        <v>15</v>
      </c>
      <c r="AC12" s="8">
        <v>55</v>
      </c>
      <c r="AD12" s="8">
        <v>72</v>
      </c>
      <c r="AE12" s="8">
        <v>1</v>
      </c>
      <c r="AF12" s="8">
        <v>15</v>
      </c>
      <c r="AG12" s="8">
        <v>96</v>
      </c>
    </row>
    <row r="13" spans="1:33" s="6" customFormat="1" ht="30" customHeight="1">
      <c r="A13" s="30"/>
      <c r="B13" s="18" t="s">
        <v>88</v>
      </c>
      <c r="C13" s="10">
        <v>0</v>
      </c>
      <c r="D13" s="168">
        <v>2</v>
      </c>
      <c r="E13" s="27">
        <v>-2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199</v>
      </c>
      <c r="D14" s="168">
        <v>310</v>
      </c>
      <c r="E14" s="27">
        <v>-111</v>
      </c>
      <c r="F14" s="9">
        <v>1</v>
      </c>
      <c r="G14" s="8">
        <v>2</v>
      </c>
      <c r="H14" s="8">
        <v>3</v>
      </c>
      <c r="I14" s="8">
        <v>35</v>
      </c>
      <c r="J14" s="8">
        <v>12</v>
      </c>
      <c r="K14" s="8">
        <v>47</v>
      </c>
      <c r="L14" s="8">
        <v>24</v>
      </c>
      <c r="M14" s="8">
        <v>35</v>
      </c>
      <c r="N14" s="8">
        <v>22</v>
      </c>
      <c r="O14" s="8">
        <v>18</v>
      </c>
      <c r="P14" s="8">
        <v>40</v>
      </c>
      <c r="Q14" s="30"/>
      <c r="R14" s="18" t="s">
        <v>89</v>
      </c>
      <c r="S14" s="8">
        <v>1</v>
      </c>
      <c r="T14" s="8">
        <v>5</v>
      </c>
      <c r="U14" s="8">
        <v>1</v>
      </c>
      <c r="V14" s="8">
        <v>2</v>
      </c>
      <c r="W14" s="8">
        <v>18</v>
      </c>
      <c r="X14" s="8">
        <v>8</v>
      </c>
      <c r="Y14" s="8">
        <v>2</v>
      </c>
      <c r="Z14" s="8">
        <v>2</v>
      </c>
      <c r="AA14" s="8">
        <v>0</v>
      </c>
      <c r="AB14" s="8">
        <v>0</v>
      </c>
      <c r="AC14" s="8">
        <v>0</v>
      </c>
      <c r="AD14" s="8">
        <v>6</v>
      </c>
      <c r="AE14" s="8">
        <v>4</v>
      </c>
      <c r="AF14" s="8">
        <v>1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115</v>
      </c>
      <c r="D15" s="168">
        <v>53</v>
      </c>
      <c r="E15" s="27">
        <v>62</v>
      </c>
      <c r="F15" s="9">
        <v>1</v>
      </c>
      <c r="G15" s="8">
        <v>11</v>
      </c>
      <c r="H15" s="8">
        <v>12</v>
      </c>
      <c r="I15" s="8">
        <v>0</v>
      </c>
      <c r="J15" s="8">
        <v>5</v>
      </c>
      <c r="K15" s="8">
        <v>5</v>
      </c>
      <c r="L15" s="8">
        <v>8</v>
      </c>
      <c r="M15" s="8">
        <v>10</v>
      </c>
      <c r="N15" s="8">
        <v>1</v>
      </c>
      <c r="O15" s="8">
        <v>15</v>
      </c>
      <c r="P15" s="8">
        <v>16</v>
      </c>
      <c r="Q15" s="31"/>
      <c r="R15" s="18" t="s">
        <v>90</v>
      </c>
      <c r="S15" s="8">
        <v>0</v>
      </c>
      <c r="T15" s="8">
        <v>0</v>
      </c>
      <c r="U15" s="8">
        <v>1</v>
      </c>
      <c r="V15" s="8">
        <v>5</v>
      </c>
      <c r="W15" s="8">
        <v>0</v>
      </c>
      <c r="X15" s="8">
        <v>35</v>
      </c>
      <c r="Y15" s="8">
        <v>1</v>
      </c>
      <c r="Z15" s="8">
        <v>7</v>
      </c>
      <c r="AA15" s="8">
        <v>2</v>
      </c>
      <c r="AB15" s="8">
        <v>1</v>
      </c>
      <c r="AC15" s="8">
        <v>4</v>
      </c>
      <c r="AD15" s="8">
        <v>1</v>
      </c>
      <c r="AE15" s="8">
        <v>0</v>
      </c>
      <c r="AF15" s="8">
        <v>6</v>
      </c>
      <c r="AG15" s="8">
        <v>1</v>
      </c>
    </row>
    <row r="16" spans="1:33" s="15" customFormat="1" ht="30" customHeight="1">
      <c r="A16" s="30" t="s">
        <v>19</v>
      </c>
      <c r="B16" s="38" t="s">
        <v>91</v>
      </c>
      <c r="C16" s="39">
        <v>4780</v>
      </c>
      <c r="D16" s="203">
        <v>4975</v>
      </c>
      <c r="E16" s="112">
        <v>-195</v>
      </c>
      <c r="F16" s="42">
        <v>456</v>
      </c>
      <c r="G16" s="40">
        <v>203</v>
      </c>
      <c r="H16" s="40">
        <v>659</v>
      </c>
      <c r="I16" s="40">
        <v>261</v>
      </c>
      <c r="J16" s="40">
        <v>135</v>
      </c>
      <c r="K16" s="40">
        <v>396</v>
      </c>
      <c r="L16" s="40">
        <v>225</v>
      </c>
      <c r="M16" s="40">
        <v>196</v>
      </c>
      <c r="N16" s="40">
        <v>317</v>
      </c>
      <c r="O16" s="40">
        <v>363</v>
      </c>
      <c r="P16" s="40">
        <v>680</v>
      </c>
      <c r="Q16" s="30" t="s">
        <v>19</v>
      </c>
      <c r="R16" s="38" t="s">
        <v>91</v>
      </c>
      <c r="S16" s="40">
        <v>164</v>
      </c>
      <c r="T16" s="40">
        <v>190</v>
      </c>
      <c r="U16" s="40">
        <v>164</v>
      </c>
      <c r="V16" s="40">
        <v>119</v>
      </c>
      <c r="W16" s="40">
        <v>509</v>
      </c>
      <c r="X16" s="40">
        <v>198</v>
      </c>
      <c r="Y16" s="40">
        <v>136</v>
      </c>
      <c r="Z16" s="40">
        <v>216</v>
      </c>
      <c r="AA16" s="40">
        <v>80</v>
      </c>
      <c r="AB16" s="40">
        <v>86</v>
      </c>
      <c r="AC16" s="40">
        <v>134</v>
      </c>
      <c r="AD16" s="40">
        <v>220</v>
      </c>
      <c r="AE16" s="40">
        <v>102</v>
      </c>
      <c r="AF16" s="40">
        <v>85</v>
      </c>
      <c r="AG16" s="40">
        <v>221</v>
      </c>
    </row>
    <row r="17" spans="1:33" s="6" customFormat="1" ht="30" customHeight="1">
      <c r="A17" s="30" t="s">
        <v>103</v>
      </c>
      <c r="B17" s="18" t="s">
        <v>101</v>
      </c>
      <c r="C17" s="10">
        <v>3255</v>
      </c>
      <c r="D17" s="168">
        <v>3081</v>
      </c>
      <c r="E17" s="27">
        <v>174</v>
      </c>
      <c r="F17" s="9">
        <v>289</v>
      </c>
      <c r="G17" s="8">
        <v>140</v>
      </c>
      <c r="H17" s="8">
        <v>429</v>
      </c>
      <c r="I17" s="8">
        <v>165</v>
      </c>
      <c r="J17" s="8">
        <v>104</v>
      </c>
      <c r="K17" s="8">
        <v>269</v>
      </c>
      <c r="L17" s="8">
        <v>119</v>
      </c>
      <c r="M17" s="8">
        <v>131</v>
      </c>
      <c r="N17" s="8">
        <v>225</v>
      </c>
      <c r="O17" s="8">
        <v>283</v>
      </c>
      <c r="P17" s="8">
        <v>508</v>
      </c>
      <c r="Q17" s="30" t="s">
        <v>103</v>
      </c>
      <c r="R17" s="18" t="s">
        <v>101</v>
      </c>
      <c r="S17" s="8">
        <v>114</v>
      </c>
      <c r="T17" s="8">
        <v>122</v>
      </c>
      <c r="U17" s="8">
        <v>102</v>
      </c>
      <c r="V17" s="8">
        <v>73</v>
      </c>
      <c r="W17" s="8">
        <v>396</v>
      </c>
      <c r="X17" s="8">
        <v>116</v>
      </c>
      <c r="Y17" s="8">
        <v>102</v>
      </c>
      <c r="Z17" s="8">
        <v>130</v>
      </c>
      <c r="AA17" s="8">
        <v>55</v>
      </c>
      <c r="AB17" s="8">
        <v>60</v>
      </c>
      <c r="AC17" s="8">
        <v>103</v>
      </c>
      <c r="AD17" s="8">
        <v>149</v>
      </c>
      <c r="AE17" s="8">
        <v>66</v>
      </c>
      <c r="AF17" s="8">
        <v>62</v>
      </c>
      <c r="AG17" s="8">
        <v>149</v>
      </c>
    </row>
    <row r="18" spans="1:33" s="6" customFormat="1" ht="30" customHeight="1">
      <c r="A18" s="30"/>
      <c r="B18" s="18" t="s">
        <v>114</v>
      </c>
      <c r="C18" s="10">
        <v>2750</v>
      </c>
      <c r="D18" s="168">
        <v>2333</v>
      </c>
      <c r="E18" s="27">
        <v>417</v>
      </c>
      <c r="F18" s="9">
        <v>262</v>
      </c>
      <c r="G18" s="8">
        <v>120</v>
      </c>
      <c r="H18" s="8">
        <v>382</v>
      </c>
      <c r="I18" s="8">
        <v>121</v>
      </c>
      <c r="J18" s="8">
        <v>86</v>
      </c>
      <c r="K18" s="8">
        <v>207</v>
      </c>
      <c r="L18" s="8">
        <v>102</v>
      </c>
      <c r="M18" s="8">
        <v>111</v>
      </c>
      <c r="N18" s="8">
        <v>210</v>
      </c>
      <c r="O18" s="8">
        <v>272</v>
      </c>
      <c r="P18" s="8">
        <v>482</v>
      </c>
      <c r="Q18" s="30"/>
      <c r="R18" s="18" t="s">
        <v>114</v>
      </c>
      <c r="S18" s="8">
        <v>97</v>
      </c>
      <c r="T18" s="8">
        <v>103</v>
      </c>
      <c r="U18" s="8">
        <v>79</v>
      </c>
      <c r="V18" s="8">
        <v>54</v>
      </c>
      <c r="W18" s="8">
        <v>349</v>
      </c>
      <c r="X18" s="8">
        <v>90</v>
      </c>
      <c r="Y18" s="8">
        <v>72</v>
      </c>
      <c r="Z18" s="8">
        <v>100</v>
      </c>
      <c r="AA18" s="8">
        <v>30</v>
      </c>
      <c r="AB18" s="8">
        <v>45</v>
      </c>
      <c r="AC18" s="8">
        <v>83</v>
      </c>
      <c r="AD18" s="8">
        <v>132</v>
      </c>
      <c r="AE18" s="8">
        <v>50</v>
      </c>
      <c r="AF18" s="8">
        <v>55</v>
      </c>
      <c r="AG18" s="8">
        <v>127</v>
      </c>
    </row>
    <row r="19" spans="1:33" s="6" customFormat="1" ht="30" customHeight="1">
      <c r="A19" s="30"/>
      <c r="B19" s="18" t="s">
        <v>115</v>
      </c>
      <c r="C19" s="10">
        <v>505</v>
      </c>
      <c r="D19" s="168">
        <v>748</v>
      </c>
      <c r="E19" s="27">
        <v>-243</v>
      </c>
      <c r="F19" s="9">
        <v>27</v>
      </c>
      <c r="G19" s="8">
        <v>20</v>
      </c>
      <c r="H19" s="8">
        <v>47</v>
      </c>
      <c r="I19" s="8">
        <v>44</v>
      </c>
      <c r="J19" s="8">
        <v>18</v>
      </c>
      <c r="K19" s="8">
        <v>62</v>
      </c>
      <c r="L19" s="8">
        <v>17</v>
      </c>
      <c r="M19" s="8">
        <v>20</v>
      </c>
      <c r="N19" s="8">
        <v>15</v>
      </c>
      <c r="O19" s="8">
        <v>11</v>
      </c>
      <c r="P19" s="8">
        <v>26</v>
      </c>
      <c r="Q19" s="30"/>
      <c r="R19" s="18" t="s">
        <v>115</v>
      </c>
      <c r="S19" s="8">
        <v>17</v>
      </c>
      <c r="T19" s="8">
        <v>19</v>
      </c>
      <c r="U19" s="8">
        <v>23</v>
      </c>
      <c r="V19" s="8">
        <v>19</v>
      </c>
      <c r="W19" s="8">
        <v>47</v>
      </c>
      <c r="X19" s="8">
        <v>26</v>
      </c>
      <c r="Y19" s="8">
        <v>30</v>
      </c>
      <c r="Z19" s="8">
        <v>30</v>
      </c>
      <c r="AA19" s="8">
        <v>25</v>
      </c>
      <c r="AB19" s="8">
        <v>15</v>
      </c>
      <c r="AC19" s="8">
        <v>20</v>
      </c>
      <c r="AD19" s="8">
        <v>17</v>
      </c>
      <c r="AE19" s="8">
        <v>16</v>
      </c>
      <c r="AF19" s="8">
        <v>7</v>
      </c>
      <c r="AG19" s="8">
        <v>22</v>
      </c>
    </row>
    <row r="20" spans="1:33" s="6" customFormat="1" ht="30" customHeight="1">
      <c r="A20" s="30" t="s">
        <v>104</v>
      </c>
      <c r="B20" s="18" t="s">
        <v>102</v>
      </c>
      <c r="C20" s="10">
        <v>136</v>
      </c>
      <c r="D20" s="168">
        <v>410</v>
      </c>
      <c r="E20" s="27">
        <v>-274</v>
      </c>
      <c r="F20" s="9">
        <v>1</v>
      </c>
      <c r="G20" s="8">
        <v>3</v>
      </c>
      <c r="H20" s="8">
        <v>4</v>
      </c>
      <c r="I20" s="8">
        <v>26</v>
      </c>
      <c r="J20" s="8">
        <v>5</v>
      </c>
      <c r="K20" s="8">
        <v>31</v>
      </c>
      <c r="L20" s="8">
        <v>6</v>
      </c>
      <c r="M20" s="8">
        <v>10</v>
      </c>
      <c r="N20" s="8">
        <v>7</v>
      </c>
      <c r="O20" s="8">
        <v>8</v>
      </c>
      <c r="P20" s="8">
        <v>15</v>
      </c>
      <c r="Q20" s="30" t="s">
        <v>104</v>
      </c>
      <c r="R20" s="18" t="s">
        <v>102</v>
      </c>
      <c r="S20" s="8">
        <v>1</v>
      </c>
      <c r="T20" s="8">
        <v>2</v>
      </c>
      <c r="U20" s="8">
        <v>18</v>
      </c>
      <c r="V20" s="8">
        <v>5</v>
      </c>
      <c r="W20" s="8">
        <v>10</v>
      </c>
      <c r="X20" s="8">
        <v>1</v>
      </c>
      <c r="Y20" s="8">
        <v>9</v>
      </c>
      <c r="Z20" s="8">
        <v>8</v>
      </c>
      <c r="AA20" s="8">
        <v>1</v>
      </c>
      <c r="AB20" s="8">
        <v>0</v>
      </c>
      <c r="AC20" s="8">
        <v>7</v>
      </c>
      <c r="AD20" s="8">
        <v>4</v>
      </c>
      <c r="AE20" s="8">
        <v>1</v>
      </c>
      <c r="AF20" s="8">
        <v>1</v>
      </c>
      <c r="AG20" s="8">
        <v>2</v>
      </c>
    </row>
    <row r="21" spans="1:33" s="6" customFormat="1" ht="56.25">
      <c r="A21" s="30" t="s">
        <v>105</v>
      </c>
      <c r="B21" s="18" t="s">
        <v>438</v>
      </c>
      <c r="C21" s="10">
        <v>206</v>
      </c>
      <c r="D21" s="168">
        <v>196</v>
      </c>
      <c r="E21" s="27">
        <v>10</v>
      </c>
      <c r="F21" s="9">
        <v>24</v>
      </c>
      <c r="G21" s="8">
        <v>9</v>
      </c>
      <c r="H21" s="8">
        <v>33</v>
      </c>
      <c r="I21" s="8">
        <v>10</v>
      </c>
      <c r="J21" s="8">
        <v>2</v>
      </c>
      <c r="K21" s="8">
        <v>12</v>
      </c>
      <c r="L21" s="8">
        <v>1</v>
      </c>
      <c r="M21" s="8">
        <v>9</v>
      </c>
      <c r="N21" s="8">
        <v>37</v>
      </c>
      <c r="O21" s="8">
        <v>27</v>
      </c>
      <c r="P21" s="8">
        <v>64</v>
      </c>
      <c r="Q21" s="30" t="s">
        <v>105</v>
      </c>
      <c r="R21" s="18" t="s">
        <v>438</v>
      </c>
      <c r="S21" s="8">
        <v>7</v>
      </c>
      <c r="T21" s="8">
        <v>20</v>
      </c>
      <c r="U21" s="8">
        <v>8</v>
      </c>
      <c r="V21" s="8">
        <v>2</v>
      </c>
      <c r="W21" s="8">
        <v>1</v>
      </c>
      <c r="X21" s="8">
        <v>12</v>
      </c>
      <c r="Y21" s="8">
        <v>2</v>
      </c>
      <c r="Z21" s="8">
        <v>1</v>
      </c>
      <c r="AA21" s="8">
        <v>0</v>
      </c>
      <c r="AB21" s="8">
        <v>3</v>
      </c>
      <c r="AC21" s="8">
        <v>3</v>
      </c>
      <c r="AD21" s="8">
        <v>7</v>
      </c>
      <c r="AE21" s="8">
        <v>3</v>
      </c>
      <c r="AF21" s="8">
        <v>4</v>
      </c>
      <c r="AG21" s="8">
        <v>14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8">
        <v>1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869</v>
      </c>
      <c r="D23" s="168">
        <v>873</v>
      </c>
      <c r="E23" s="27">
        <v>-4</v>
      </c>
      <c r="F23" s="9">
        <v>119</v>
      </c>
      <c r="G23" s="8">
        <v>43</v>
      </c>
      <c r="H23" s="8">
        <v>162</v>
      </c>
      <c r="I23" s="8">
        <v>37</v>
      </c>
      <c r="J23" s="8">
        <v>18</v>
      </c>
      <c r="K23" s="8">
        <v>55</v>
      </c>
      <c r="L23" s="8">
        <v>82</v>
      </c>
      <c r="M23" s="8">
        <v>33</v>
      </c>
      <c r="N23" s="8">
        <v>31</v>
      </c>
      <c r="O23" s="8">
        <v>23</v>
      </c>
      <c r="P23" s="8">
        <v>54</v>
      </c>
      <c r="Q23" s="30" t="s">
        <v>107</v>
      </c>
      <c r="R23" s="18" t="s">
        <v>93</v>
      </c>
      <c r="S23" s="8">
        <v>32</v>
      </c>
      <c r="T23" s="8">
        <v>33</v>
      </c>
      <c r="U23" s="8">
        <v>23</v>
      </c>
      <c r="V23" s="8">
        <v>30</v>
      </c>
      <c r="W23" s="8">
        <v>87</v>
      </c>
      <c r="X23" s="8">
        <v>47</v>
      </c>
      <c r="Y23" s="8">
        <v>17</v>
      </c>
      <c r="Z23" s="8">
        <v>34</v>
      </c>
      <c r="AA23" s="8">
        <v>18</v>
      </c>
      <c r="AB23" s="8">
        <v>15</v>
      </c>
      <c r="AC23" s="8">
        <v>15</v>
      </c>
      <c r="AD23" s="8">
        <v>49</v>
      </c>
      <c r="AE23" s="8">
        <v>25</v>
      </c>
      <c r="AF23" s="8">
        <v>12</v>
      </c>
      <c r="AG23" s="8">
        <v>46</v>
      </c>
    </row>
    <row r="24" spans="1:33" s="6" customFormat="1" ht="30" customHeight="1">
      <c r="A24" s="30" t="s">
        <v>108</v>
      </c>
      <c r="B24" s="18" t="s">
        <v>94</v>
      </c>
      <c r="C24" s="10">
        <v>164</v>
      </c>
      <c r="D24" s="168">
        <v>241</v>
      </c>
      <c r="E24" s="27">
        <v>-77</v>
      </c>
      <c r="F24" s="9">
        <v>18</v>
      </c>
      <c r="G24" s="8">
        <v>6</v>
      </c>
      <c r="H24" s="8">
        <v>24</v>
      </c>
      <c r="I24" s="8">
        <v>13</v>
      </c>
      <c r="J24" s="8">
        <v>3</v>
      </c>
      <c r="K24" s="8">
        <v>16</v>
      </c>
      <c r="L24" s="8">
        <v>12</v>
      </c>
      <c r="M24" s="8">
        <v>12</v>
      </c>
      <c r="N24" s="8">
        <v>11</v>
      </c>
      <c r="O24" s="8">
        <v>6</v>
      </c>
      <c r="P24" s="177">
        <v>17</v>
      </c>
      <c r="Q24" s="30" t="s">
        <v>108</v>
      </c>
      <c r="R24" s="18" t="s">
        <v>94</v>
      </c>
      <c r="S24" s="8">
        <v>8</v>
      </c>
      <c r="T24" s="8">
        <v>6</v>
      </c>
      <c r="U24" s="8">
        <v>5</v>
      </c>
      <c r="V24" s="8">
        <v>5</v>
      </c>
      <c r="W24" s="8">
        <v>11</v>
      </c>
      <c r="X24" s="8">
        <v>8</v>
      </c>
      <c r="Y24" s="8">
        <v>2</v>
      </c>
      <c r="Z24" s="8">
        <v>5</v>
      </c>
      <c r="AA24" s="8">
        <v>2</v>
      </c>
      <c r="AB24" s="8">
        <v>7</v>
      </c>
      <c r="AC24" s="8">
        <v>2</v>
      </c>
      <c r="AD24" s="8">
        <v>6</v>
      </c>
      <c r="AE24" s="8">
        <v>6</v>
      </c>
      <c r="AF24" s="8">
        <v>6</v>
      </c>
      <c r="AG24" s="8">
        <v>4</v>
      </c>
    </row>
    <row r="25" spans="1:33" s="6" customFormat="1" ht="30" customHeight="1">
      <c r="A25" s="30" t="s">
        <v>109</v>
      </c>
      <c r="B25" s="18" t="s">
        <v>95</v>
      </c>
      <c r="C25" s="10">
        <v>4</v>
      </c>
      <c r="D25" s="168">
        <v>27</v>
      </c>
      <c r="E25" s="27">
        <v>-23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30" t="s">
        <v>109</v>
      </c>
      <c r="R25" s="18" t="s">
        <v>95</v>
      </c>
      <c r="S25" s="8">
        <v>1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0</v>
      </c>
      <c r="AA25" s="8">
        <v>1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8</v>
      </c>
      <c r="D26" s="168">
        <v>4</v>
      </c>
      <c r="E26" s="27">
        <v>4</v>
      </c>
      <c r="F26" s="9">
        <v>0</v>
      </c>
      <c r="G26" s="8">
        <v>1</v>
      </c>
      <c r="H26" s="8">
        <v>1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30" t="s">
        <v>110</v>
      </c>
      <c r="R26" s="18" t="s">
        <v>97</v>
      </c>
      <c r="S26" s="8">
        <v>0</v>
      </c>
      <c r="T26" s="8">
        <v>0</v>
      </c>
      <c r="U26" s="8">
        <v>1</v>
      </c>
      <c r="V26" s="8">
        <v>0</v>
      </c>
      <c r="W26" s="8">
        <v>2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0</v>
      </c>
      <c r="AE26" s="8">
        <v>0</v>
      </c>
      <c r="AF26" s="8">
        <v>0</v>
      </c>
      <c r="AG26" s="8">
        <v>3</v>
      </c>
    </row>
    <row r="27" spans="1:33" s="6" customFormat="1" ht="30" customHeight="1">
      <c r="A27" s="31" t="s">
        <v>111</v>
      </c>
      <c r="B27" s="18" t="s">
        <v>99</v>
      </c>
      <c r="C27" s="10">
        <v>138</v>
      </c>
      <c r="D27" s="168">
        <v>142</v>
      </c>
      <c r="E27" s="27">
        <v>-4</v>
      </c>
      <c r="F27" s="9">
        <v>5</v>
      </c>
      <c r="G27" s="8">
        <v>1</v>
      </c>
      <c r="H27" s="8">
        <v>6</v>
      </c>
      <c r="I27" s="8">
        <v>10</v>
      </c>
      <c r="J27" s="8">
        <v>3</v>
      </c>
      <c r="K27" s="8">
        <v>13</v>
      </c>
      <c r="L27" s="8">
        <v>5</v>
      </c>
      <c r="M27" s="8">
        <v>1</v>
      </c>
      <c r="N27" s="8">
        <v>6</v>
      </c>
      <c r="O27" s="8">
        <v>15</v>
      </c>
      <c r="P27" s="8">
        <v>21</v>
      </c>
      <c r="Q27" s="31" t="s">
        <v>111</v>
      </c>
      <c r="R27" s="18" t="s">
        <v>99</v>
      </c>
      <c r="S27" s="8">
        <v>1</v>
      </c>
      <c r="T27" s="8">
        <v>7</v>
      </c>
      <c r="U27" s="8">
        <v>7</v>
      </c>
      <c r="V27" s="8">
        <v>4</v>
      </c>
      <c r="W27" s="8">
        <v>2</v>
      </c>
      <c r="X27" s="8">
        <v>13</v>
      </c>
      <c r="Y27" s="8">
        <v>4</v>
      </c>
      <c r="Z27" s="8">
        <v>38</v>
      </c>
      <c r="AA27" s="8">
        <v>3</v>
      </c>
      <c r="AB27" s="8">
        <v>1</v>
      </c>
      <c r="AC27" s="8">
        <v>3</v>
      </c>
      <c r="AD27" s="8">
        <v>5</v>
      </c>
      <c r="AE27" s="8">
        <v>1</v>
      </c>
      <c r="AF27" s="8">
        <v>0</v>
      </c>
      <c r="AG27" s="8">
        <v>3</v>
      </c>
    </row>
    <row r="28" spans="1:33" s="6" customFormat="1" ht="37.5">
      <c r="A28" s="30" t="s">
        <v>22</v>
      </c>
      <c r="B28" s="18" t="s">
        <v>135</v>
      </c>
      <c r="C28" s="10">
        <v>211</v>
      </c>
      <c r="D28" s="168">
        <v>186</v>
      </c>
      <c r="E28" s="27">
        <v>25</v>
      </c>
      <c r="F28" s="9">
        <v>11</v>
      </c>
      <c r="G28" s="8">
        <v>6</v>
      </c>
      <c r="H28" s="8">
        <v>17</v>
      </c>
      <c r="I28" s="8">
        <v>10</v>
      </c>
      <c r="J28" s="8">
        <v>2</v>
      </c>
      <c r="K28" s="8">
        <v>12</v>
      </c>
      <c r="L28" s="8">
        <v>14</v>
      </c>
      <c r="M28" s="8">
        <v>15</v>
      </c>
      <c r="N28" s="8">
        <v>20</v>
      </c>
      <c r="O28" s="8">
        <v>17</v>
      </c>
      <c r="P28" s="8">
        <v>37</v>
      </c>
      <c r="Q28" s="48" t="s">
        <v>22</v>
      </c>
      <c r="R28" s="18" t="s">
        <v>135</v>
      </c>
      <c r="S28" s="8">
        <v>7</v>
      </c>
      <c r="T28" s="8">
        <v>7</v>
      </c>
      <c r="U28" s="8">
        <v>4</v>
      </c>
      <c r="V28" s="8">
        <v>2</v>
      </c>
      <c r="W28" s="8">
        <v>27</v>
      </c>
      <c r="X28" s="8">
        <v>12</v>
      </c>
      <c r="Y28" s="8">
        <v>6</v>
      </c>
      <c r="Z28" s="8">
        <v>8</v>
      </c>
      <c r="AA28" s="8">
        <v>3</v>
      </c>
      <c r="AB28" s="8">
        <v>6</v>
      </c>
      <c r="AC28" s="8">
        <v>8</v>
      </c>
      <c r="AD28" s="8">
        <v>7</v>
      </c>
      <c r="AE28" s="8">
        <v>5</v>
      </c>
      <c r="AF28" s="8">
        <v>5</v>
      </c>
      <c r="AG28" s="8">
        <v>9</v>
      </c>
    </row>
    <row r="29" spans="1:33" s="45" customFormat="1" ht="30" customHeight="1">
      <c r="A29" s="51" t="s">
        <v>24</v>
      </c>
      <c r="B29" s="38" t="s">
        <v>100</v>
      </c>
      <c r="C29" s="39">
        <v>27697</v>
      </c>
      <c r="D29" s="203">
        <v>27066</v>
      </c>
      <c r="E29" s="112">
        <v>631</v>
      </c>
      <c r="F29" s="42">
        <v>1550</v>
      </c>
      <c r="G29" s="40">
        <v>834</v>
      </c>
      <c r="H29" s="40">
        <v>2384</v>
      </c>
      <c r="I29" s="40">
        <v>1034</v>
      </c>
      <c r="J29" s="40">
        <v>728</v>
      </c>
      <c r="K29" s="40">
        <v>1762</v>
      </c>
      <c r="L29" s="40">
        <v>1232</v>
      </c>
      <c r="M29" s="40">
        <v>1536</v>
      </c>
      <c r="N29" s="40">
        <v>1552</v>
      </c>
      <c r="O29" s="40">
        <v>2080</v>
      </c>
      <c r="P29" s="40">
        <v>3632</v>
      </c>
      <c r="Q29" s="30" t="s">
        <v>24</v>
      </c>
      <c r="R29" s="43" t="s">
        <v>100</v>
      </c>
      <c r="S29" s="40">
        <v>1011</v>
      </c>
      <c r="T29" s="40">
        <v>940</v>
      </c>
      <c r="U29" s="40">
        <v>821</v>
      </c>
      <c r="V29" s="40">
        <v>837</v>
      </c>
      <c r="W29" s="40">
        <v>2950</v>
      </c>
      <c r="X29" s="40">
        <v>1955</v>
      </c>
      <c r="Y29" s="40">
        <v>732</v>
      </c>
      <c r="Z29" s="40">
        <v>1298</v>
      </c>
      <c r="AA29" s="40">
        <v>1128</v>
      </c>
      <c r="AB29" s="40">
        <v>753</v>
      </c>
      <c r="AC29" s="40">
        <v>806</v>
      </c>
      <c r="AD29" s="40">
        <v>1111</v>
      </c>
      <c r="AE29" s="40">
        <v>932</v>
      </c>
      <c r="AF29" s="40">
        <v>704</v>
      </c>
      <c r="AG29" s="40">
        <v>1173</v>
      </c>
    </row>
    <row r="30" spans="1:33" s="55" customFormat="1" ht="30" customHeight="1" thickBot="1">
      <c r="A30" s="44"/>
      <c r="B30" s="18" t="s">
        <v>113</v>
      </c>
      <c r="C30" s="12">
        <v>7142</v>
      </c>
      <c r="D30" s="206">
        <v>7505</v>
      </c>
      <c r="E30" s="207">
        <v>-363</v>
      </c>
      <c r="F30" s="9">
        <v>480</v>
      </c>
      <c r="G30" s="8">
        <v>253</v>
      </c>
      <c r="H30" s="8">
        <v>733</v>
      </c>
      <c r="I30" s="8">
        <v>207</v>
      </c>
      <c r="J30" s="8">
        <v>129</v>
      </c>
      <c r="K30" s="8">
        <v>336</v>
      </c>
      <c r="L30" s="8">
        <v>396</v>
      </c>
      <c r="M30" s="8">
        <v>384</v>
      </c>
      <c r="N30" s="8">
        <v>328</v>
      </c>
      <c r="O30" s="8">
        <v>570</v>
      </c>
      <c r="P30" s="8">
        <v>898</v>
      </c>
      <c r="Q30" s="31"/>
      <c r="R30" s="53" t="s">
        <v>113</v>
      </c>
      <c r="S30" s="8">
        <v>244</v>
      </c>
      <c r="T30" s="8">
        <v>260</v>
      </c>
      <c r="U30" s="8">
        <v>208</v>
      </c>
      <c r="V30" s="8">
        <v>257</v>
      </c>
      <c r="W30" s="8">
        <v>774</v>
      </c>
      <c r="X30" s="8">
        <v>443</v>
      </c>
      <c r="Y30" s="8">
        <v>184</v>
      </c>
      <c r="Z30" s="8">
        <v>303</v>
      </c>
      <c r="AA30" s="8">
        <v>332</v>
      </c>
      <c r="AB30" s="8">
        <v>183</v>
      </c>
      <c r="AC30" s="8">
        <v>181</v>
      </c>
      <c r="AD30" s="8">
        <v>280</v>
      </c>
      <c r="AE30" s="8">
        <v>274</v>
      </c>
      <c r="AF30" s="8">
        <v>204</v>
      </c>
      <c r="AG30" s="8">
        <v>268</v>
      </c>
    </row>
    <row r="31" spans="1:33" s="25" customFormat="1" ht="18.75">
      <c r="A31" s="47" t="s">
        <v>156</v>
      </c>
      <c r="Q31" s="47" t="str">
        <f>A31</f>
        <v>* szczegóły w tabeli 19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G35"/>
  <sheetViews>
    <sheetView zoomScale="75" zoomScaleNormal="50" workbookViewId="0">
      <selection activeCell="C18" sqref="C1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2" t="s">
        <v>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 t="s">
        <v>57</v>
      </c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  <c r="AD1" s="242"/>
      <c r="AE1" s="242"/>
      <c r="AF1" s="242"/>
      <c r="AG1" s="242"/>
    </row>
    <row r="2" spans="1:33" s="25" customFormat="1" ht="19.5" thickBot="1">
      <c r="A2" s="250" t="s">
        <v>548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56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15.75">
      <c r="A4" s="235"/>
      <c r="B4" s="257"/>
      <c r="C4" s="254" t="s">
        <v>586</v>
      </c>
      <c r="D4" s="234" t="s">
        <v>507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58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30" t="s">
        <v>12</v>
      </c>
      <c r="B6" s="38" t="s">
        <v>13</v>
      </c>
      <c r="C6" s="39">
        <v>98522</v>
      </c>
      <c r="D6" s="40">
        <v>95216</v>
      </c>
      <c r="E6" s="112">
        <v>3306</v>
      </c>
      <c r="F6" s="42">
        <v>8012</v>
      </c>
      <c r="G6" s="40">
        <v>3152</v>
      </c>
      <c r="H6" s="40">
        <v>11164</v>
      </c>
      <c r="I6" s="40">
        <v>4534</v>
      </c>
      <c r="J6" s="40">
        <v>2388</v>
      </c>
      <c r="K6" s="40">
        <v>6922</v>
      </c>
      <c r="L6" s="40">
        <v>5569</v>
      </c>
      <c r="M6" s="40">
        <v>4788</v>
      </c>
      <c r="N6" s="40">
        <v>7812</v>
      </c>
      <c r="O6" s="40">
        <v>7405</v>
      </c>
      <c r="P6" s="40">
        <v>15217</v>
      </c>
      <c r="Q6" s="230" t="s">
        <v>12</v>
      </c>
      <c r="R6" s="38" t="s">
        <v>13</v>
      </c>
      <c r="S6" s="40">
        <v>3363</v>
      </c>
      <c r="T6" s="40">
        <v>3080</v>
      </c>
      <c r="U6" s="40">
        <v>2802</v>
      </c>
      <c r="V6" s="40">
        <v>2493</v>
      </c>
      <c r="W6" s="40">
        <v>10446</v>
      </c>
      <c r="X6" s="40">
        <v>5383</v>
      </c>
      <c r="Y6" s="40">
        <v>2388</v>
      </c>
      <c r="Z6" s="40">
        <v>4406</v>
      </c>
      <c r="AA6" s="40">
        <v>3279</v>
      </c>
      <c r="AB6" s="40">
        <v>2351</v>
      </c>
      <c r="AC6" s="40">
        <v>2470</v>
      </c>
      <c r="AD6" s="40">
        <v>3533</v>
      </c>
      <c r="AE6" s="40">
        <v>2703</v>
      </c>
      <c r="AF6" s="40">
        <v>2223</v>
      </c>
      <c r="AG6" s="40">
        <v>3942</v>
      </c>
    </row>
    <row r="7" spans="1:33" s="6" customFormat="1" ht="30" customHeight="1">
      <c r="A7" s="233"/>
      <c r="B7" s="18" t="s">
        <v>14</v>
      </c>
      <c r="C7" s="10">
        <v>95216</v>
      </c>
      <c r="D7" s="8">
        <v>93804</v>
      </c>
      <c r="E7" s="11">
        <v>1412</v>
      </c>
      <c r="F7" s="9">
        <v>8072</v>
      </c>
      <c r="G7" s="8">
        <v>3109</v>
      </c>
      <c r="H7" s="8">
        <v>11181</v>
      </c>
      <c r="I7" s="8">
        <v>4458</v>
      </c>
      <c r="J7" s="8">
        <v>2262</v>
      </c>
      <c r="K7" s="8">
        <v>6720</v>
      </c>
      <c r="L7" s="8">
        <v>5381</v>
      </c>
      <c r="M7" s="8">
        <v>4499</v>
      </c>
      <c r="N7" s="8">
        <v>7644</v>
      </c>
      <c r="O7" s="8">
        <v>7033</v>
      </c>
      <c r="P7" s="8">
        <v>14677</v>
      </c>
      <c r="Q7" s="233"/>
      <c r="R7" s="18" t="s">
        <v>14</v>
      </c>
      <c r="S7" s="8">
        <v>3186</v>
      </c>
      <c r="T7" s="8">
        <v>3026</v>
      </c>
      <c r="U7" s="8">
        <v>2727</v>
      </c>
      <c r="V7" s="8">
        <v>2458</v>
      </c>
      <c r="W7" s="8">
        <v>10180</v>
      </c>
      <c r="X7" s="8">
        <v>4994</v>
      </c>
      <c r="Y7" s="8">
        <v>2317</v>
      </c>
      <c r="Z7" s="8">
        <v>4202</v>
      </c>
      <c r="AA7" s="8">
        <v>3146</v>
      </c>
      <c r="AB7" s="8">
        <v>2201</v>
      </c>
      <c r="AC7" s="8">
        <v>2222</v>
      </c>
      <c r="AD7" s="8">
        <v>3502</v>
      </c>
      <c r="AE7" s="8">
        <v>2647</v>
      </c>
      <c r="AF7" s="8">
        <v>2136</v>
      </c>
      <c r="AG7" s="8">
        <v>3814</v>
      </c>
    </row>
    <row r="8" spans="1:33" s="6" customFormat="1" ht="30" customHeight="1">
      <c r="A8" s="233"/>
      <c r="B8" s="18" t="s">
        <v>15</v>
      </c>
      <c r="C8" s="10">
        <v>3306</v>
      </c>
      <c r="D8" s="8">
        <v>1412</v>
      </c>
      <c r="E8" s="59" t="s">
        <v>136</v>
      </c>
      <c r="F8" s="9">
        <v>-60</v>
      </c>
      <c r="G8" s="8">
        <v>43</v>
      </c>
      <c r="H8" s="8">
        <v>-17</v>
      </c>
      <c r="I8" s="8">
        <v>76</v>
      </c>
      <c r="J8" s="8">
        <v>126</v>
      </c>
      <c r="K8" s="8">
        <v>202</v>
      </c>
      <c r="L8" s="8">
        <v>188</v>
      </c>
      <c r="M8" s="8">
        <v>289</v>
      </c>
      <c r="N8" s="8">
        <v>168</v>
      </c>
      <c r="O8" s="8">
        <v>372</v>
      </c>
      <c r="P8" s="8">
        <v>540</v>
      </c>
      <c r="Q8" s="233"/>
      <c r="R8" s="18" t="s">
        <v>15</v>
      </c>
      <c r="S8" s="8">
        <v>177</v>
      </c>
      <c r="T8" s="8">
        <v>54</v>
      </c>
      <c r="U8" s="8">
        <v>75</v>
      </c>
      <c r="V8" s="8">
        <v>35</v>
      </c>
      <c r="W8" s="8">
        <v>266</v>
      </c>
      <c r="X8" s="8">
        <v>389</v>
      </c>
      <c r="Y8" s="8">
        <v>71</v>
      </c>
      <c r="Z8" s="8">
        <v>204</v>
      </c>
      <c r="AA8" s="8">
        <v>133</v>
      </c>
      <c r="AB8" s="8">
        <v>150</v>
      </c>
      <c r="AC8" s="8">
        <v>248</v>
      </c>
      <c r="AD8" s="8">
        <v>31</v>
      </c>
      <c r="AE8" s="8">
        <v>56</v>
      </c>
      <c r="AF8" s="8">
        <v>87</v>
      </c>
      <c r="AG8" s="8">
        <v>128</v>
      </c>
    </row>
    <row r="9" spans="1:33" s="6" customFormat="1" ht="30" customHeight="1">
      <c r="A9" s="231"/>
      <c r="B9" s="18" t="s">
        <v>16</v>
      </c>
      <c r="C9" s="20">
        <v>3.472105528482615</v>
      </c>
      <c r="D9" s="21">
        <v>1.5052662999445658</v>
      </c>
      <c r="E9" s="152" t="s">
        <v>136</v>
      </c>
      <c r="F9" s="22">
        <v>-0.74331020812685722</v>
      </c>
      <c r="G9" s="21">
        <v>1.383081376648434</v>
      </c>
      <c r="H9" s="21">
        <v>-0.15204364546998761</v>
      </c>
      <c r="I9" s="21">
        <v>1.7048003589053451</v>
      </c>
      <c r="J9" s="21">
        <v>5.5702917771883307</v>
      </c>
      <c r="K9" s="21">
        <v>3.0059523809523796</v>
      </c>
      <c r="L9" s="21">
        <v>3.4937743913770731</v>
      </c>
      <c r="M9" s="21">
        <v>6.4236496999333212</v>
      </c>
      <c r="N9" s="21">
        <v>2.1978021978022042</v>
      </c>
      <c r="O9" s="21">
        <v>5.2893502061709086</v>
      </c>
      <c r="P9" s="21">
        <v>3.679225999863732</v>
      </c>
      <c r="Q9" s="231"/>
      <c r="R9" s="18" t="s">
        <v>16</v>
      </c>
      <c r="S9" s="21">
        <v>5.5555555555555571</v>
      </c>
      <c r="T9" s="21">
        <v>1.7845340383344279</v>
      </c>
      <c r="U9" s="21">
        <v>2.7502750275027523</v>
      </c>
      <c r="V9" s="21">
        <v>1.4239218877135897</v>
      </c>
      <c r="W9" s="21">
        <v>2.6129666011787833</v>
      </c>
      <c r="X9" s="21">
        <v>7.7893472166599906</v>
      </c>
      <c r="Y9" s="21">
        <v>3.0643072939145384</v>
      </c>
      <c r="Z9" s="21">
        <v>4.8548310328415027</v>
      </c>
      <c r="AA9" s="21">
        <v>4.2275905912269565</v>
      </c>
      <c r="AB9" s="21">
        <v>6.8150840527033125</v>
      </c>
      <c r="AC9" s="21">
        <v>11.161116111611165</v>
      </c>
      <c r="AD9" s="21">
        <v>0.88520845231296619</v>
      </c>
      <c r="AE9" s="21">
        <v>2.1156025689459739</v>
      </c>
      <c r="AF9" s="21">
        <v>4.0730337078651644</v>
      </c>
      <c r="AG9" s="21">
        <v>3.3560566334556938</v>
      </c>
    </row>
    <row r="10" spans="1:33" s="15" customFormat="1" ht="30" customHeight="1">
      <c r="A10" s="210" t="s">
        <v>587</v>
      </c>
      <c r="B10" s="38"/>
      <c r="C10" s="151" t="s">
        <v>136</v>
      </c>
      <c r="D10" s="105">
        <v>11.7</v>
      </c>
      <c r="E10" s="153" t="s">
        <v>136</v>
      </c>
      <c r="F10" s="106">
        <v>4.9000000000000004</v>
      </c>
      <c r="G10" s="105">
        <v>7.9</v>
      </c>
      <c r="H10" s="154" t="s">
        <v>136</v>
      </c>
      <c r="I10" s="105">
        <v>12.9</v>
      </c>
      <c r="J10" s="105">
        <v>15.6</v>
      </c>
      <c r="K10" s="154" t="s">
        <v>136</v>
      </c>
      <c r="L10" s="105">
        <v>5.9</v>
      </c>
      <c r="M10" s="105">
        <v>13.4</v>
      </c>
      <c r="N10" s="105">
        <v>15.7</v>
      </c>
      <c r="O10" s="105">
        <v>21.4</v>
      </c>
      <c r="P10" s="154" t="s">
        <v>136</v>
      </c>
      <c r="Q10" s="210" t="s">
        <v>587</v>
      </c>
      <c r="R10" s="38"/>
      <c r="S10" s="105">
        <v>16.3</v>
      </c>
      <c r="T10" s="105">
        <v>9.8000000000000007</v>
      </c>
      <c r="U10" s="105">
        <v>15.5</v>
      </c>
      <c r="V10" s="105">
        <v>13.8</v>
      </c>
      <c r="W10" s="105">
        <v>16.8</v>
      </c>
      <c r="X10" s="105">
        <v>19.600000000000001</v>
      </c>
      <c r="Y10" s="105">
        <v>13.6</v>
      </c>
      <c r="Z10" s="105">
        <v>15.3</v>
      </c>
      <c r="AA10" s="105">
        <v>20.100000000000001</v>
      </c>
      <c r="AB10" s="105">
        <v>13.3</v>
      </c>
      <c r="AC10" s="105">
        <v>16</v>
      </c>
      <c r="AD10" s="105">
        <v>10.3</v>
      </c>
      <c r="AE10" s="105">
        <v>14.9</v>
      </c>
      <c r="AF10" s="105">
        <v>16</v>
      </c>
      <c r="AG10" s="105">
        <v>15.5</v>
      </c>
    </row>
    <row r="11" spans="1:33" s="6" customFormat="1" ht="30" customHeight="1">
      <c r="A11" s="7" t="s">
        <v>17</v>
      </c>
      <c r="B11" s="18" t="s">
        <v>18</v>
      </c>
      <c r="C11" s="10">
        <v>56684</v>
      </c>
      <c r="D11" s="8">
        <v>55545</v>
      </c>
      <c r="E11" s="11">
        <v>1139</v>
      </c>
      <c r="F11" s="9">
        <v>4382</v>
      </c>
      <c r="G11" s="8">
        <v>1811</v>
      </c>
      <c r="H11" s="8">
        <v>6193</v>
      </c>
      <c r="I11" s="8">
        <v>2574</v>
      </c>
      <c r="J11" s="8">
        <v>1427</v>
      </c>
      <c r="K11" s="8">
        <v>4001</v>
      </c>
      <c r="L11" s="8">
        <v>3052</v>
      </c>
      <c r="M11" s="8">
        <v>2840</v>
      </c>
      <c r="N11" s="8">
        <v>4263</v>
      </c>
      <c r="O11" s="8">
        <v>4045</v>
      </c>
      <c r="P11" s="8">
        <v>8308</v>
      </c>
      <c r="Q11" s="7" t="s">
        <v>17</v>
      </c>
      <c r="R11" s="18" t="s">
        <v>18</v>
      </c>
      <c r="S11" s="8">
        <v>1708</v>
      </c>
      <c r="T11" s="8">
        <v>1906</v>
      </c>
      <c r="U11" s="8">
        <v>1701</v>
      </c>
      <c r="V11" s="8">
        <v>1529</v>
      </c>
      <c r="W11" s="8">
        <v>5925</v>
      </c>
      <c r="X11" s="8">
        <v>3100</v>
      </c>
      <c r="Y11" s="8">
        <v>1535</v>
      </c>
      <c r="Z11" s="8">
        <v>2543</v>
      </c>
      <c r="AA11" s="8">
        <v>1792</v>
      </c>
      <c r="AB11" s="8">
        <v>1554</v>
      </c>
      <c r="AC11" s="8">
        <v>1445</v>
      </c>
      <c r="AD11" s="8">
        <v>2174</v>
      </c>
      <c r="AE11" s="8">
        <v>1564</v>
      </c>
      <c r="AF11" s="8">
        <v>1360</v>
      </c>
      <c r="AG11" s="8">
        <v>2454</v>
      </c>
    </row>
    <row r="12" spans="1:33" s="15" customFormat="1" ht="30" customHeight="1">
      <c r="A12" s="230" t="s">
        <v>19</v>
      </c>
      <c r="B12" s="38" t="s">
        <v>20</v>
      </c>
      <c r="C12" s="39">
        <v>15267</v>
      </c>
      <c r="D12" s="40">
        <v>14337</v>
      </c>
      <c r="E12" s="41">
        <v>930</v>
      </c>
      <c r="F12" s="42">
        <v>1338</v>
      </c>
      <c r="G12" s="40">
        <v>497</v>
      </c>
      <c r="H12" s="40">
        <v>1835</v>
      </c>
      <c r="I12" s="40">
        <v>571</v>
      </c>
      <c r="J12" s="40">
        <v>390</v>
      </c>
      <c r="K12" s="40">
        <v>961</v>
      </c>
      <c r="L12" s="40">
        <v>741</v>
      </c>
      <c r="M12" s="40">
        <v>909</v>
      </c>
      <c r="N12" s="40">
        <v>870</v>
      </c>
      <c r="O12" s="40">
        <v>839</v>
      </c>
      <c r="P12" s="40">
        <v>1709</v>
      </c>
      <c r="Q12" s="230" t="s">
        <v>19</v>
      </c>
      <c r="R12" s="38" t="s">
        <v>20</v>
      </c>
      <c r="S12" s="40">
        <v>520</v>
      </c>
      <c r="T12" s="40">
        <v>349</v>
      </c>
      <c r="U12" s="40">
        <v>426</v>
      </c>
      <c r="V12" s="40">
        <v>363</v>
      </c>
      <c r="W12" s="40">
        <v>1931</v>
      </c>
      <c r="X12" s="40">
        <v>832</v>
      </c>
      <c r="Y12" s="40">
        <v>511</v>
      </c>
      <c r="Z12" s="40">
        <v>878</v>
      </c>
      <c r="AA12" s="40">
        <v>387</v>
      </c>
      <c r="AB12" s="40">
        <v>386</v>
      </c>
      <c r="AC12" s="40">
        <v>512</v>
      </c>
      <c r="AD12" s="40">
        <v>380</v>
      </c>
      <c r="AE12" s="40">
        <v>463</v>
      </c>
      <c r="AF12" s="40">
        <v>355</v>
      </c>
      <c r="AG12" s="40">
        <v>819</v>
      </c>
    </row>
    <row r="13" spans="1:33" s="6" customFormat="1" ht="30" customHeight="1">
      <c r="A13" s="231"/>
      <c r="B13" s="19" t="s">
        <v>21</v>
      </c>
      <c r="C13" s="10">
        <v>8125</v>
      </c>
      <c r="D13" s="8">
        <v>7959</v>
      </c>
      <c r="E13" s="11">
        <v>166</v>
      </c>
      <c r="F13" s="9">
        <v>805</v>
      </c>
      <c r="G13" s="8">
        <v>274</v>
      </c>
      <c r="H13" s="8">
        <v>1079</v>
      </c>
      <c r="I13" s="8">
        <v>292</v>
      </c>
      <c r="J13" s="8">
        <v>205</v>
      </c>
      <c r="K13" s="8">
        <v>497</v>
      </c>
      <c r="L13" s="8">
        <v>427</v>
      </c>
      <c r="M13" s="8">
        <v>536</v>
      </c>
      <c r="N13" s="8">
        <v>479</v>
      </c>
      <c r="O13" s="8">
        <v>380</v>
      </c>
      <c r="P13" s="8">
        <v>859</v>
      </c>
      <c r="Q13" s="231"/>
      <c r="R13" s="18" t="s">
        <v>21</v>
      </c>
      <c r="S13" s="8">
        <v>245</v>
      </c>
      <c r="T13" s="8">
        <v>186</v>
      </c>
      <c r="U13" s="8">
        <v>229</v>
      </c>
      <c r="V13" s="8">
        <v>192</v>
      </c>
      <c r="W13" s="8">
        <v>1046</v>
      </c>
      <c r="X13" s="8">
        <v>421</v>
      </c>
      <c r="Y13" s="8">
        <v>298</v>
      </c>
      <c r="Z13" s="8">
        <v>457</v>
      </c>
      <c r="AA13" s="8">
        <v>161</v>
      </c>
      <c r="AB13" s="8">
        <v>209</v>
      </c>
      <c r="AC13" s="8">
        <v>241</v>
      </c>
      <c r="AD13" s="8">
        <v>198</v>
      </c>
      <c r="AE13" s="8">
        <v>216</v>
      </c>
      <c r="AF13" s="8">
        <v>189</v>
      </c>
      <c r="AG13" s="8">
        <v>439</v>
      </c>
    </row>
    <row r="14" spans="1:33" s="15" customFormat="1" ht="30" customHeight="1">
      <c r="A14" s="230" t="s">
        <v>22</v>
      </c>
      <c r="B14" s="38" t="s">
        <v>23</v>
      </c>
      <c r="C14" s="39">
        <v>46561</v>
      </c>
      <c r="D14" s="40">
        <v>44525</v>
      </c>
      <c r="E14" s="41">
        <v>2036</v>
      </c>
      <c r="F14" s="42">
        <v>0</v>
      </c>
      <c r="G14" s="40">
        <v>2320</v>
      </c>
      <c r="H14" s="40">
        <v>2320</v>
      </c>
      <c r="I14" s="40">
        <v>0</v>
      </c>
      <c r="J14" s="40">
        <v>2075</v>
      </c>
      <c r="K14" s="40">
        <v>2075</v>
      </c>
      <c r="L14" s="40">
        <v>0</v>
      </c>
      <c r="M14" s="40">
        <v>3830</v>
      </c>
      <c r="N14" s="40">
        <v>0</v>
      </c>
      <c r="O14" s="40">
        <v>5836</v>
      </c>
      <c r="P14" s="40">
        <v>5836</v>
      </c>
      <c r="Q14" s="230" t="s">
        <v>22</v>
      </c>
      <c r="R14" s="38" t="s">
        <v>23</v>
      </c>
      <c r="S14" s="40">
        <v>1890</v>
      </c>
      <c r="T14" s="40">
        <v>1832</v>
      </c>
      <c r="U14" s="40">
        <v>1740</v>
      </c>
      <c r="V14" s="40">
        <v>1469</v>
      </c>
      <c r="W14" s="40">
        <v>3962</v>
      </c>
      <c r="X14" s="40">
        <v>3860</v>
      </c>
      <c r="Y14" s="40">
        <v>1468</v>
      </c>
      <c r="Z14" s="40">
        <v>2602</v>
      </c>
      <c r="AA14" s="40">
        <v>2486</v>
      </c>
      <c r="AB14" s="40">
        <v>1462</v>
      </c>
      <c r="AC14" s="40">
        <v>1507</v>
      </c>
      <c r="AD14" s="40">
        <v>2547</v>
      </c>
      <c r="AE14" s="40">
        <v>1937</v>
      </c>
      <c r="AF14" s="40">
        <v>1367</v>
      </c>
      <c r="AG14" s="40">
        <v>2371</v>
      </c>
    </row>
    <row r="15" spans="1:33" s="6" customFormat="1" ht="30" customHeight="1">
      <c r="A15" s="231"/>
      <c r="B15" s="19" t="s">
        <v>21</v>
      </c>
      <c r="C15" s="10">
        <v>27408</v>
      </c>
      <c r="D15" s="8">
        <v>26582</v>
      </c>
      <c r="E15" s="11">
        <v>826</v>
      </c>
      <c r="F15" s="9">
        <v>0</v>
      </c>
      <c r="G15" s="8">
        <v>1342</v>
      </c>
      <c r="H15" s="8">
        <v>1342</v>
      </c>
      <c r="I15" s="8">
        <v>0</v>
      </c>
      <c r="J15" s="8">
        <v>1248</v>
      </c>
      <c r="K15" s="8">
        <v>1248</v>
      </c>
      <c r="L15" s="8">
        <v>0</v>
      </c>
      <c r="M15" s="8">
        <v>2288</v>
      </c>
      <c r="N15" s="8">
        <v>0</v>
      </c>
      <c r="O15" s="8">
        <v>3165</v>
      </c>
      <c r="P15" s="8">
        <v>3165</v>
      </c>
      <c r="Q15" s="231"/>
      <c r="R15" s="18" t="s">
        <v>21</v>
      </c>
      <c r="S15" s="8">
        <v>992</v>
      </c>
      <c r="T15" s="8">
        <v>1146</v>
      </c>
      <c r="U15" s="8">
        <v>1092</v>
      </c>
      <c r="V15" s="8">
        <v>898</v>
      </c>
      <c r="W15" s="8">
        <v>2253</v>
      </c>
      <c r="X15" s="8">
        <v>2260</v>
      </c>
      <c r="Y15" s="8">
        <v>934</v>
      </c>
      <c r="Z15" s="8">
        <v>1522</v>
      </c>
      <c r="AA15" s="8">
        <v>1353</v>
      </c>
      <c r="AB15" s="8">
        <v>990</v>
      </c>
      <c r="AC15" s="8">
        <v>900</v>
      </c>
      <c r="AD15" s="8">
        <v>1570</v>
      </c>
      <c r="AE15" s="8">
        <v>1126</v>
      </c>
      <c r="AF15" s="8">
        <v>826</v>
      </c>
      <c r="AG15" s="8">
        <v>1503</v>
      </c>
    </row>
    <row r="16" spans="1:33" s="15" customFormat="1" ht="30" customHeight="1">
      <c r="A16" s="230" t="s">
        <v>24</v>
      </c>
      <c r="B16" s="38" t="s">
        <v>25</v>
      </c>
      <c r="C16" s="39">
        <v>85595</v>
      </c>
      <c r="D16" s="40">
        <v>83046</v>
      </c>
      <c r="E16" s="41">
        <v>2549</v>
      </c>
      <c r="F16" s="42">
        <v>6605</v>
      </c>
      <c r="G16" s="40">
        <v>2682</v>
      </c>
      <c r="H16" s="40">
        <v>9287</v>
      </c>
      <c r="I16" s="40">
        <v>3904</v>
      </c>
      <c r="J16" s="40">
        <v>2095</v>
      </c>
      <c r="K16" s="40">
        <v>5999</v>
      </c>
      <c r="L16" s="40">
        <v>4680</v>
      </c>
      <c r="M16" s="40">
        <v>4025</v>
      </c>
      <c r="N16" s="40">
        <v>6910</v>
      </c>
      <c r="O16" s="40">
        <v>6684</v>
      </c>
      <c r="P16" s="40">
        <v>13594</v>
      </c>
      <c r="Q16" s="230" t="s">
        <v>24</v>
      </c>
      <c r="R16" s="38" t="s">
        <v>25</v>
      </c>
      <c r="S16" s="40">
        <v>2928</v>
      </c>
      <c r="T16" s="40">
        <v>2707</v>
      </c>
      <c r="U16" s="40">
        <v>2491</v>
      </c>
      <c r="V16" s="40">
        <v>2227</v>
      </c>
      <c r="W16" s="40">
        <v>8857</v>
      </c>
      <c r="X16" s="40">
        <v>4817</v>
      </c>
      <c r="Y16" s="40">
        <v>2066</v>
      </c>
      <c r="Z16" s="40">
        <v>3764</v>
      </c>
      <c r="AA16" s="40">
        <v>3002</v>
      </c>
      <c r="AB16" s="40">
        <v>2081</v>
      </c>
      <c r="AC16" s="40">
        <v>2178</v>
      </c>
      <c r="AD16" s="40">
        <v>3154</v>
      </c>
      <c r="AE16" s="40">
        <v>2429</v>
      </c>
      <c r="AF16" s="40">
        <v>2000</v>
      </c>
      <c r="AG16" s="40">
        <v>3309</v>
      </c>
    </row>
    <row r="17" spans="1:33" s="6" customFormat="1" ht="30" customHeight="1">
      <c r="A17" s="231"/>
      <c r="B17" s="19" t="s">
        <v>21</v>
      </c>
      <c r="C17" s="10">
        <v>50628</v>
      </c>
      <c r="D17" s="8">
        <v>49574</v>
      </c>
      <c r="E17" s="11">
        <v>1054</v>
      </c>
      <c r="F17" s="9">
        <v>3714</v>
      </c>
      <c r="G17" s="8">
        <v>1577</v>
      </c>
      <c r="H17" s="8">
        <v>5291</v>
      </c>
      <c r="I17" s="8">
        <v>2293</v>
      </c>
      <c r="J17" s="8">
        <v>1278</v>
      </c>
      <c r="K17" s="8">
        <v>3571</v>
      </c>
      <c r="L17" s="8">
        <v>2624</v>
      </c>
      <c r="M17" s="8">
        <v>2433</v>
      </c>
      <c r="N17" s="8">
        <v>3881</v>
      </c>
      <c r="O17" s="8">
        <v>3757</v>
      </c>
      <c r="P17" s="8">
        <v>7638</v>
      </c>
      <c r="Q17" s="231"/>
      <c r="R17" s="18" t="s">
        <v>21</v>
      </c>
      <c r="S17" s="8">
        <v>1544</v>
      </c>
      <c r="T17" s="8">
        <v>1736</v>
      </c>
      <c r="U17" s="8">
        <v>1549</v>
      </c>
      <c r="V17" s="8">
        <v>1411</v>
      </c>
      <c r="W17" s="8">
        <v>5178</v>
      </c>
      <c r="X17" s="8">
        <v>2847</v>
      </c>
      <c r="Y17" s="8">
        <v>1363</v>
      </c>
      <c r="Z17" s="8">
        <v>2233</v>
      </c>
      <c r="AA17" s="8">
        <v>1679</v>
      </c>
      <c r="AB17" s="8">
        <v>1414</v>
      </c>
      <c r="AC17" s="8">
        <v>1319</v>
      </c>
      <c r="AD17" s="8">
        <v>1993</v>
      </c>
      <c r="AE17" s="8">
        <v>1423</v>
      </c>
      <c r="AF17" s="8">
        <v>1249</v>
      </c>
      <c r="AG17" s="8">
        <v>2133</v>
      </c>
    </row>
    <row r="18" spans="1:33" s="15" customFormat="1" ht="30" customHeight="1">
      <c r="A18" s="230" t="s">
        <v>34</v>
      </c>
      <c r="B18" s="38" t="s">
        <v>26</v>
      </c>
      <c r="C18" s="39">
        <v>27697</v>
      </c>
      <c r="D18" s="203">
        <v>27066</v>
      </c>
      <c r="E18" s="112">
        <v>631</v>
      </c>
      <c r="F18" s="42">
        <v>1550</v>
      </c>
      <c r="G18" s="40">
        <v>834</v>
      </c>
      <c r="H18" s="40">
        <v>2384</v>
      </c>
      <c r="I18" s="40">
        <v>1034</v>
      </c>
      <c r="J18" s="40">
        <v>728</v>
      </c>
      <c r="K18" s="40">
        <v>1762</v>
      </c>
      <c r="L18" s="40">
        <v>1232</v>
      </c>
      <c r="M18" s="40">
        <v>1536</v>
      </c>
      <c r="N18" s="40">
        <v>1552</v>
      </c>
      <c r="O18" s="40">
        <v>2080</v>
      </c>
      <c r="P18" s="40">
        <v>3632</v>
      </c>
      <c r="Q18" s="230" t="s">
        <v>34</v>
      </c>
      <c r="R18" s="38" t="s">
        <v>26</v>
      </c>
      <c r="S18" s="40">
        <v>1011</v>
      </c>
      <c r="T18" s="40">
        <v>940</v>
      </c>
      <c r="U18" s="40">
        <v>821</v>
      </c>
      <c r="V18" s="40">
        <v>837</v>
      </c>
      <c r="W18" s="40">
        <v>2950</v>
      </c>
      <c r="X18" s="40">
        <v>1955</v>
      </c>
      <c r="Y18" s="40">
        <v>732</v>
      </c>
      <c r="Z18" s="40">
        <v>1298</v>
      </c>
      <c r="AA18" s="40">
        <v>1128</v>
      </c>
      <c r="AB18" s="40">
        <v>753</v>
      </c>
      <c r="AC18" s="40">
        <v>806</v>
      </c>
      <c r="AD18" s="40">
        <v>1111</v>
      </c>
      <c r="AE18" s="40">
        <v>932</v>
      </c>
      <c r="AF18" s="40">
        <v>704</v>
      </c>
      <c r="AG18" s="40">
        <v>1173</v>
      </c>
    </row>
    <row r="19" spans="1:33" s="6" customFormat="1" ht="30" customHeight="1">
      <c r="A19" s="231"/>
      <c r="B19" s="19" t="s">
        <v>21</v>
      </c>
      <c r="C19" s="10">
        <v>17628</v>
      </c>
      <c r="D19" s="203">
        <v>17418</v>
      </c>
      <c r="E19" s="27">
        <v>210</v>
      </c>
      <c r="F19" s="9">
        <v>1077</v>
      </c>
      <c r="G19" s="8">
        <v>570</v>
      </c>
      <c r="H19" s="8">
        <v>1647</v>
      </c>
      <c r="I19" s="8">
        <v>711</v>
      </c>
      <c r="J19" s="8">
        <v>496</v>
      </c>
      <c r="K19" s="8">
        <v>1207</v>
      </c>
      <c r="L19" s="8">
        <v>766</v>
      </c>
      <c r="M19" s="8">
        <v>940</v>
      </c>
      <c r="N19" s="8">
        <v>912</v>
      </c>
      <c r="O19" s="8">
        <v>1197</v>
      </c>
      <c r="P19" s="8">
        <v>2109</v>
      </c>
      <c r="Q19" s="231"/>
      <c r="R19" s="18" t="s">
        <v>21</v>
      </c>
      <c r="S19" s="8">
        <v>575</v>
      </c>
      <c r="T19" s="8">
        <v>665</v>
      </c>
      <c r="U19" s="8">
        <v>550</v>
      </c>
      <c r="V19" s="8">
        <v>578</v>
      </c>
      <c r="W19" s="8">
        <v>1757</v>
      </c>
      <c r="X19" s="8">
        <v>1203</v>
      </c>
      <c r="Y19" s="8">
        <v>486</v>
      </c>
      <c r="Z19" s="8">
        <v>826</v>
      </c>
      <c r="AA19" s="8">
        <v>622</v>
      </c>
      <c r="AB19" s="8">
        <v>558</v>
      </c>
      <c r="AC19" s="8">
        <v>524</v>
      </c>
      <c r="AD19" s="8">
        <v>764</v>
      </c>
      <c r="AE19" s="8">
        <v>571</v>
      </c>
      <c r="AF19" s="8">
        <v>467</v>
      </c>
      <c r="AG19" s="8">
        <v>813</v>
      </c>
    </row>
    <row r="20" spans="1:33" s="15" customFormat="1" ht="30" customHeight="1">
      <c r="A20" s="230" t="s">
        <v>35</v>
      </c>
      <c r="B20" s="38" t="s">
        <v>27</v>
      </c>
      <c r="C20" s="39">
        <v>14167</v>
      </c>
      <c r="D20" s="40">
        <v>14033</v>
      </c>
      <c r="E20" s="41">
        <v>134</v>
      </c>
      <c r="F20" s="42">
        <v>584</v>
      </c>
      <c r="G20" s="40">
        <v>412</v>
      </c>
      <c r="H20" s="40">
        <v>996</v>
      </c>
      <c r="I20" s="40">
        <v>486</v>
      </c>
      <c r="J20" s="40">
        <v>381</v>
      </c>
      <c r="K20" s="40">
        <v>867</v>
      </c>
      <c r="L20" s="40">
        <v>540</v>
      </c>
      <c r="M20" s="40">
        <v>805</v>
      </c>
      <c r="N20" s="40">
        <v>721</v>
      </c>
      <c r="O20" s="40">
        <v>1073</v>
      </c>
      <c r="P20" s="40">
        <v>1794</v>
      </c>
      <c r="Q20" s="230" t="s">
        <v>35</v>
      </c>
      <c r="R20" s="38" t="s">
        <v>27</v>
      </c>
      <c r="S20" s="40">
        <v>515</v>
      </c>
      <c r="T20" s="40">
        <v>505</v>
      </c>
      <c r="U20" s="40">
        <v>427</v>
      </c>
      <c r="V20" s="40">
        <v>422</v>
      </c>
      <c r="W20" s="40">
        <v>1536</v>
      </c>
      <c r="X20" s="40">
        <v>1095</v>
      </c>
      <c r="Y20" s="40">
        <v>408</v>
      </c>
      <c r="Z20" s="40">
        <v>654</v>
      </c>
      <c r="AA20" s="40">
        <v>620</v>
      </c>
      <c r="AB20" s="40">
        <v>400</v>
      </c>
      <c r="AC20" s="40">
        <v>415</v>
      </c>
      <c r="AD20" s="40">
        <v>642</v>
      </c>
      <c r="AE20" s="40">
        <v>530</v>
      </c>
      <c r="AF20" s="40">
        <v>377</v>
      </c>
      <c r="AG20" s="40">
        <v>619</v>
      </c>
    </row>
    <row r="21" spans="1:33" s="6" customFormat="1" ht="30" customHeight="1">
      <c r="A21" s="231"/>
      <c r="B21" s="19" t="s">
        <v>21</v>
      </c>
      <c r="C21" s="10">
        <v>8572</v>
      </c>
      <c r="D21" s="8">
        <v>8551</v>
      </c>
      <c r="E21" s="11">
        <v>21</v>
      </c>
      <c r="F21" s="9">
        <v>408</v>
      </c>
      <c r="G21" s="8">
        <v>284</v>
      </c>
      <c r="H21" s="8">
        <v>692</v>
      </c>
      <c r="I21" s="8">
        <v>325</v>
      </c>
      <c r="J21" s="8">
        <v>242</v>
      </c>
      <c r="K21" s="8">
        <v>567</v>
      </c>
      <c r="L21" s="8">
        <v>320</v>
      </c>
      <c r="M21" s="8">
        <v>468</v>
      </c>
      <c r="N21" s="8">
        <v>401</v>
      </c>
      <c r="O21" s="8">
        <v>575</v>
      </c>
      <c r="P21" s="8">
        <v>976</v>
      </c>
      <c r="Q21" s="231"/>
      <c r="R21" s="18" t="s">
        <v>21</v>
      </c>
      <c r="S21" s="8">
        <v>271</v>
      </c>
      <c r="T21" s="8">
        <v>345</v>
      </c>
      <c r="U21" s="8">
        <v>286</v>
      </c>
      <c r="V21" s="8">
        <v>271</v>
      </c>
      <c r="W21" s="8">
        <v>845</v>
      </c>
      <c r="X21" s="8">
        <v>647</v>
      </c>
      <c r="Y21" s="8">
        <v>265</v>
      </c>
      <c r="Z21" s="8">
        <v>399</v>
      </c>
      <c r="AA21" s="8">
        <v>304</v>
      </c>
      <c r="AB21" s="8">
        <v>277</v>
      </c>
      <c r="AC21" s="8">
        <v>264</v>
      </c>
      <c r="AD21" s="8">
        <v>417</v>
      </c>
      <c r="AE21" s="8">
        <v>314</v>
      </c>
      <c r="AF21" s="8">
        <v>234</v>
      </c>
      <c r="AG21" s="8">
        <v>410</v>
      </c>
    </row>
    <row r="22" spans="1:33" s="15" customFormat="1" ht="30" customHeight="1">
      <c r="A22" s="230" t="s">
        <v>36</v>
      </c>
      <c r="B22" s="38" t="s">
        <v>28</v>
      </c>
      <c r="C22" s="39">
        <v>58450</v>
      </c>
      <c r="D22" s="40">
        <v>56731</v>
      </c>
      <c r="E22" s="41">
        <v>1719</v>
      </c>
      <c r="F22" s="42">
        <v>3930</v>
      </c>
      <c r="G22" s="40">
        <v>1569</v>
      </c>
      <c r="H22" s="40">
        <v>5499</v>
      </c>
      <c r="I22" s="40">
        <v>2585</v>
      </c>
      <c r="J22" s="40">
        <v>1395</v>
      </c>
      <c r="K22" s="40">
        <v>3980</v>
      </c>
      <c r="L22" s="40">
        <v>2900</v>
      </c>
      <c r="M22" s="40">
        <v>2605</v>
      </c>
      <c r="N22" s="40">
        <v>5466</v>
      </c>
      <c r="O22" s="40">
        <v>5282</v>
      </c>
      <c r="P22" s="40">
        <v>10748</v>
      </c>
      <c r="Q22" s="230" t="s">
        <v>36</v>
      </c>
      <c r="R22" s="38" t="s">
        <v>28</v>
      </c>
      <c r="S22" s="40">
        <v>2007</v>
      </c>
      <c r="T22" s="40">
        <v>1748</v>
      </c>
      <c r="U22" s="40">
        <v>1738</v>
      </c>
      <c r="V22" s="40">
        <v>1559</v>
      </c>
      <c r="W22" s="40">
        <v>6146</v>
      </c>
      <c r="X22" s="40">
        <v>3275</v>
      </c>
      <c r="Y22" s="40">
        <v>1376</v>
      </c>
      <c r="Z22" s="40">
        <v>2485</v>
      </c>
      <c r="AA22" s="40">
        <v>2213</v>
      </c>
      <c r="AB22" s="40">
        <v>1471</v>
      </c>
      <c r="AC22" s="40">
        <v>1375</v>
      </c>
      <c r="AD22" s="40">
        <v>2036</v>
      </c>
      <c r="AE22" s="40">
        <v>1629</v>
      </c>
      <c r="AF22" s="40">
        <v>1454</v>
      </c>
      <c r="AG22" s="40">
        <v>2206</v>
      </c>
    </row>
    <row r="23" spans="1:33" s="6" customFormat="1" ht="30" customHeight="1">
      <c r="A23" s="231"/>
      <c r="B23" s="19" t="s">
        <v>21</v>
      </c>
      <c r="C23" s="10">
        <v>36791</v>
      </c>
      <c r="D23" s="8">
        <v>35869</v>
      </c>
      <c r="E23" s="11">
        <v>922</v>
      </c>
      <c r="F23" s="9">
        <v>2203</v>
      </c>
      <c r="G23" s="8">
        <v>990</v>
      </c>
      <c r="H23" s="8">
        <v>3193</v>
      </c>
      <c r="I23" s="8">
        <v>1633</v>
      </c>
      <c r="J23" s="8">
        <v>918</v>
      </c>
      <c r="K23" s="8">
        <v>2551</v>
      </c>
      <c r="L23" s="8">
        <v>1642</v>
      </c>
      <c r="M23" s="8">
        <v>1713</v>
      </c>
      <c r="N23" s="8">
        <v>3158</v>
      </c>
      <c r="O23" s="8">
        <v>3127</v>
      </c>
      <c r="P23" s="8">
        <v>6285</v>
      </c>
      <c r="Q23" s="231"/>
      <c r="R23" s="18" t="s">
        <v>21</v>
      </c>
      <c r="S23" s="8">
        <v>1101</v>
      </c>
      <c r="T23" s="8">
        <v>1214</v>
      </c>
      <c r="U23" s="8">
        <v>1168</v>
      </c>
      <c r="V23" s="8">
        <v>1076</v>
      </c>
      <c r="W23" s="8">
        <v>3827</v>
      </c>
      <c r="X23" s="8">
        <v>2084</v>
      </c>
      <c r="Y23" s="8">
        <v>977</v>
      </c>
      <c r="Z23" s="8">
        <v>1605</v>
      </c>
      <c r="AA23" s="8">
        <v>1326</v>
      </c>
      <c r="AB23" s="8">
        <v>1087</v>
      </c>
      <c r="AC23" s="8">
        <v>932</v>
      </c>
      <c r="AD23" s="8">
        <v>1407</v>
      </c>
      <c r="AE23" s="8">
        <v>1053</v>
      </c>
      <c r="AF23" s="8">
        <v>978</v>
      </c>
      <c r="AG23" s="8">
        <v>1572</v>
      </c>
    </row>
    <row r="24" spans="1:33" s="15" customFormat="1" ht="30" customHeight="1">
      <c r="A24" s="230" t="s">
        <v>37</v>
      </c>
      <c r="B24" s="38" t="s">
        <v>265</v>
      </c>
      <c r="C24" s="39">
        <v>25295</v>
      </c>
      <c r="D24" s="40">
        <v>24343</v>
      </c>
      <c r="E24" s="41">
        <v>952</v>
      </c>
      <c r="F24" s="42">
        <v>2627</v>
      </c>
      <c r="G24" s="40">
        <v>927</v>
      </c>
      <c r="H24" s="40">
        <v>3554</v>
      </c>
      <c r="I24" s="40">
        <v>1549</v>
      </c>
      <c r="J24" s="40">
        <v>570</v>
      </c>
      <c r="K24" s="40">
        <v>2119</v>
      </c>
      <c r="L24" s="40">
        <v>1568</v>
      </c>
      <c r="M24" s="40">
        <v>998</v>
      </c>
      <c r="N24" s="40">
        <v>2400</v>
      </c>
      <c r="O24" s="40">
        <v>1788</v>
      </c>
      <c r="P24" s="184">
        <v>4188</v>
      </c>
      <c r="Q24" s="230" t="s">
        <v>37</v>
      </c>
      <c r="R24" s="38" t="s">
        <v>265</v>
      </c>
      <c r="S24" s="40">
        <v>834</v>
      </c>
      <c r="T24" s="40">
        <v>730</v>
      </c>
      <c r="U24" s="40">
        <v>693</v>
      </c>
      <c r="V24" s="40">
        <v>572</v>
      </c>
      <c r="W24" s="40">
        <v>2502</v>
      </c>
      <c r="X24" s="40">
        <v>1065</v>
      </c>
      <c r="Y24" s="40">
        <v>553</v>
      </c>
      <c r="Z24" s="40">
        <v>1068</v>
      </c>
      <c r="AA24" s="40">
        <v>681</v>
      </c>
      <c r="AB24" s="40">
        <v>571</v>
      </c>
      <c r="AC24" s="40">
        <v>603</v>
      </c>
      <c r="AD24" s="40">
        <v>902</v>
      </c>
      <c r="AE24" s="40">
        <v>612</v>
      </c>
      <c r="AF24" s="40">
        <v>542</v>
      </c>
      <c r="AG24" s="40">
        <v>940</v>
      </c>
    </row>
    <row r="25" spans="1:33" s="6" customFormat="1" ht="30" customHeight="1">
      <c r="A25" s="231"/>
      <c r="B25" s="19" t="s">
        <v>21</v>
      </c>
      <c r="C25" s="10">
        <v>10997</v>
      </c>
      <c r="D25" s="8">
        <v>10704</v>
      </c>
      <c r="E25" s="11">
        <v>293</v>
      </c>
      <c r="F25" s="9">
        <v>1075</v>
      </c>
      <c r="G25" s="8">
        <v>371</v>
      </c>
      <c r="H25" s="8">
        <v>1446</v>
      </c>
      <c r="I25" s="8">
        <v>653</v>
      </c>
      <c r="J25" s="8">
        <v>233</v>
      </c>
      <c r="K25" s="8">
        <v>886</v>
      </c>
      <c r="L25" s="8">
        <v>658</v>
      </c>
      <c r="M25" s="8">
        <v>426</v>
      </c>
      <c r="N25" s="8">
        <v>1187</v>
      </c>
      <c r="O25" s="8">
        <v>762</v>
      </c>
      <c r="P25" s="8">
        <v>1949</v>
      </c>
      <c r="Q25" s="231"/>
      <c r="R25" s="18" t="s">
        <v>21</v>
      </c>
      <c r="S25" s="8">
        <v>328</v>
      </c>
      <c r="T25" s="8">
        <v>300</v>
      </c>
      <c r="U25" s="8">
        <v>323</v>
      </c>
      <c r="V25" s="8">
        <v>253</v>
      </c>
      <c r="W25" s="8">
        <v>1141</v>
      </c>
      <c r="X25" s="8">
        <v>461</v>
      </c>
      <c r="Y25" s="8">
        <v>275</v>
      </c>
      <c r="Z25" s="8">
        <v>449</v>
      </c>
      <c r="AA25" s="8">
        <v>299</v>
      </c>
      <c r="AB25" s="8">
        <v>276</v>
      </c>
      <c r="AC25" s="8">
        <v>249</v>
      </c>
      <c r="AD25" s="8">
        <v>380</v>
      </c>
      <c r="AE25" s="8">
        <v>237</v>
      </c>
      <c r="AF25" s="8">
        <v>234</v>
      </c>
      <c r="AG25" s="8">
        <v>427</v>
      </c>
    </row>
    <row r="26" spans="1:33" s="15" customFormat="1" ht="30" customHeight="1">
      <c r="A26" s="230" t="s">
        <v>38</v>
      </c>
      <c r="B26" s="38" t="s">
        <v>29</v>
      </c>
      <c r="C26" s="39">
        <v>4748</v>
      </c>
      <c r="D26" s="203">
        <v>4333</v>
      </c>
      <c r="E26" s="112">
        <v>415</v>
      </c>
      <c r="F26" s="42">
        <v>5</v>
      </c>
      <c r="G26" s="40">
        <v>5</v>
      </c>
      <c r="H26" s="40">
        <v>10</v>
      </c>
      <c r="I26" s="40">
        <v>0</v>
      </c>
      <c r="J26" s="40">
        <v>0</v>
      </c>
      <c r="K26" s="40">
        <v>0</v>
      </c>
      <c r="L26" s="40">
        <v>97</v>
      </c>
      <c r="M26" s="40">
        <v>1</v>
      </c>
      <c r="N26" s="40">
        <v>2054</v>
      </c>
      <c r="O26" s="40">
        <v>1459</v>
      </c>
      <c r="P26" s="40">
        <v>3513</v>
      </c>
      <c r="Q26" s="230" t="s">
        <v>38</v>
      </c>
      <c r="R26" s="38" t="s">
        <v>29</v>
      </c>
      <c r="S26" s="40">
        <v>4</v>
      </c>
      <c r="T26" s="40">
        <v>120</v>
      </c>
      <c r="U26" s="40">
        <v>0</v>
      </c>
      <c r="V26" s="40">
        <v>88</v>
      </c>
      <c r="W26" s="40">
        <v>0</v>
      </c>
      <c r="X26" s="40">
        <v>227</v>
      </c>
      <c r="Y26" s="40">
        <v>0</v>
      </c>
      <c r="Z26" s="40">
        <v>185</v>
      </c>
      <c r="AA26" s="40">
        <v>2</v>
      </c>
      <c r="AB26" s="40">
        <v>53</v>
      </c>
      <c r="AC26" s="40">
        <v>1</v>
      </c>
      <c r="AD26" s="40">
        <v>158</v>
      </c>
      <c r="AE26" s="40">
        <v>0</v>
      </c>
      <c r="AF26" s="40">
        <v>289</v>
      </c>
      <c r="AG26" s="40">
        <v>0</v>
      </c>
    </row>
    <row r="27" spans="1:33" s="6" customFormat="1" ht="30" customHeight="1">
      <c r="A27" s="231"/>
      <c r="B27" s="19" t="s">
        <v>21</v>
      </c>
      <c r="C27" s="10">
        <v>2848</v>
      </c>
      <c r="D27" s="168">
        <v>2622</v>
      </c>
      <c r="E27" s="27">
        <v>226</v>
      </c>
      <c r="F27" s="9">
        <v>4</v>
      </c>
      <c r="G27" s="8">
        <v>3</v>
      </c>
      <c r="H27" s="8">
        <v>7</v>
      </c>
      <c r="I27" s="8">
        <v>0</v>
      </c>
      <c r="J27" s="8">
        <v>0</v>
      </c>
      <c r="K27" s="8">
        <v>0</v>
      </c>
      <c r="L27" s="8">
        <v>55</v>
      </c>
      <c r="M27" s="8">
        <v>0</v>
      </c>
      <c r="N27" s="8">
        <v>1180</v>
      </c>
      <c r="O27" s="8">
        <v>868</v>
      </c>
      <c r="P27" s="8">
        <v>2048</v>
      </c>
      <c r="Q27" s="231"/>
      <c r="R27" s="18" t="s">
        <v>21</v>
      </c>
      <c r="S27" s="8">
        <v>3</v>
      </c>
      <c r="T27" s="8">
        <v>80</v>
      </c>
      <c r="U27" s="8">
        <v>0</v>
      </c>
      <c r="V27" s="8">
        <v>56</v>
      </c>
      <c r="W27" s="8">
        <v>0</v>
      </c>
      <c r="X27" s="8">
        <v>148</v>
      </c>
      <c r="Y27" s="8">
        <v>0</v>
      </c>
      <c r="Z27" s="8">
        <v>96</v>
      </c>
      <c r="AA27" s="8">
        <v>1</v>
      </c>
      <c r="AB27" s="8">
        <v>41</v>
      </c>
      <c r="AC27" s="8">
        <v>1</v>
      </c>
      <c r="AD27" s="8">
        <v>96</v>
      </c>
      <c r="AE27" s="8">
        <v>0</v>
      </c>
      <c r="AF27" s="8">
        <v>216</v>
      </c>
      <c r="AG27" s="8">
        <v>0</v>
      </c>
    </row>
    <row r="28" spans="1:33" s="15" customFormat="1" ht="37.5" customHeight="1">
      <c r="A28" s="230" t="s">
        <v>39</v>
      </c>
      <c r="B28" s="38" t="s">
        <v>30</v>
      </c>
      <c r="C28" s="39">
        <v>19057</v>
      </c>
      <c r="D28" s="203">
        <v>18635</v>
      </c>
      <c r="E28" s="112">
        <v>422</v>
      </c>
      <c r="F28" s="42">
        <v>1555</v>
      </c>
      <c r="G28" s="40">
        <v>699</v>
      </c>
      <c r="H28" s="40">
        <v>2254</v>
      </c>
      <c r="I28" s="40">
        <v>1043</v>
      </c>
      <c r="J28" s="40">
        <v>630</v>
      </c>
      <c r="K28" s="40">
        <v>1673</v>
      </c>
      <c r="L28" s="40">
        <v>1088</v>
      </c>
      <c r="M28" s="40">
        <v>968</v>
      </c>
      <c r="N28" s="40">
        <v>948</v>
      </c>
      <c r="O28" s="40">
        <v>955</v>
      </c>
      <c r="P28" s="40">
        <v>1903</v>
      </c>
      <c r="Q28" s="230" t="s">
        <v>39</v>
      </c>
      <c r="R28" s="38" t="s">
        <v>30</v>
      </c>
      <c r="S28" s="40">
        <v>640</v>
      </c>
      <c r="T28" s="40">
        <v>815</v>
      </c>
      <c r="U28" s="40">
        <v>666</v>
      </c>
      <c r="V28" s="40">
        <v>575</v>
      </c>
      <c r="W28" s="40">
        <v>1490</v>
      </c>
      <c r="X28" s="40">
        <v>1211</v>
      </c>
      <c r="Y28" s="40">
        <v>509</v>
      </c>
      <c r="Z28" s="40">
        <v>878</v>
      </c>
      <c r="AA28" s="40">
        <v>589</v>
      </c>
      <c r="AB28" s="40">
        <v>639</v>
      </c>
      <c r="AC28" s="40">
        <v>546</v>
      </c>
      <c r="AD28" s="40">
        <v>880</v>
      </c>
      <c r="AE28" s="40">
        <v>580</v>
      </c>
      <c r="AF28" s="40">
        <v>383</v>
      </c>
      <c r="AG28" s="40">
        <v>770</v>
      </c>
    </row>
    <row r="29" spans="1:33" s="6" customFormat="1" ht="30" customHeight="1">
      <c r="A29" s="231"/>
      <c r="B29" s="19" t="s">
        <v>21</v>
      </c>
      <c r="C29" s="10">
        <v>16006</v>
      </c>
      <c r="D29" s="168">
        <v>15787</v>
      </c>
      <c r="E29" s="27">
        <v>219</v>
      </c>
      <c r="F29" s="9">
        <v>1265</v>
      </c>
      <c r="G29" s="8">
        <v>576</v>
      </c>
      <c r="H29" s="8">
        <v>1841</v>
      </c>
      <c r="I29" s="8">
        <v>904</v>
      </c>
      <c r="J29" s="8">
        <v>542</v>
      </c>
      <c r="K29" s="8">
        <v>1446</v>
      </c>
      <c r="L29" s="8">
        <v>901</v>
      </c>
      <c r="M29" s="8">
        <v>819</v>
      </c>
      <c r="N29" s="8">
        <v>825</v>
      </c>
      <c r="O29" s="8">
        <v>816</v>
      </c>
      <c r="P29" s="8">
        <v>1641</v>
      </c>
      <c r="Q29" s="231"/>
      <c r="R29" s="18" t="s">
        <v>21</v>
      </c>
      <c r="S29" s="8">
        <v>525</v>
      </c>
      <c r="T29" s="8">
        <v>696</v>
      </c>
      <c r="U29" s="8">
        <v>541</v>
      </c>
      <c r="V29" s="8">
        <v>484</v>
      </c>
      <c r="W29" s="8">
        <v>1293</v>
      </c>
      <c r="X29" s="8">
        <v>906</v>
      </c>
      <c r="Y29" s="8">
        <v>436</v>
      </c>
      <c r="Z29" s="8">
        <v>769</v>
      </c>
      <c r="AA29" s="8">
        <v>444</v>
      </c>
      <c r="AB29" s="8">
        <v>563</v>
      </c>
      <c r="AC29" s="8">
        <v>436</v>
      </c>
      <c r="AD29" s="8">
        <v>772</v>
      </c>
      <c r="AE29" s="8">
        <v>473</v>
      </c>
      <c r="AF29" s="8">
        <v>348</v>
      </c>
      <c r="AG29" s="8">
        <v>672</v>
      </c>
    </row>
    <row r="30" spans="1:33" s="15" customFormat="1" ht="37.5" customHeight="1">
      <c r="A30" s="230" t="s">
        <v>40</v>
      </c>
      <c r="B30" s="38" t="s">
        <v>69</v>
      </c>
      <c r="C30" s="39">
        <v>217</v>
      </c>
      <c r="D30" s="203">
        <v>216</v>
      </c>
      <c r="E30" s="112">
        <v>1</v>
      </c>
      <c r="F30" s="42">
        <v>43</v>
      </c>
      <c r="G30" s="40">
        <v>9</v>
      </c>
      <c r="H30" s="40">
        <v>52</v>
      </c>
      <c r="I30" s="40">
        <v>7</v>
      </c>
      <c r="J30" s="40">
        <v>2</v>
      </c>
      <c r="K30" s="40">
        <v>9</v>
      </c>
      <c r="L30" s="40">
        <v>3</v>
      </c>
      <c r="M30" s="40">
        <v>2</v>
      </c>
      <c r="N30" s="40">
        <v>34</v>
      </c>
      <c r="O30" s="40">
        <v>18</v>
      </c>
      <c r="P30" s="40">
        <v>52</v>
      </c>
      <c r="Q30" s="230" t="s">
        <v>40</v>
      </c>
      <c r="R30" s="38" t="s">
        <v>69</v>
      </c>
      <c r="S30" s="40">
        <v>1</v>
      </c>
      <c r="T30" s="40">
        <v>6</v>
      </c>
      <c r="U30" s="40">
        <v>17</v>
      </c>
      <c r="V30" s="40">
        <v>1</v>
      </c>
      <c r="W30" s="40">
        <v>10</v>
      </c>
      <c r="X30" s="40">
        <v>1</v>
      </c>
      <c r="Y30" s="40">
        <v>5</v>
      </c>
      <c r="Z30" s="40">
        <v>14</v>
      </c>
      <c r="AA30" s="40">
        <v>25</v>
      </c>
      <c r="AB30" s="40">
        <v>5</v>
      </c>
      <c r="AC30" s="40">
        <v>6</v>
      </c>
      <c r="AD30" s="40">
        <v>4</v>
      </c>
      <c r="AE30" s="40">
        <v>4</v>
      </c>
      <c r="AF30" s="40">
        <v>0</v>
      </c>
      <c r="AG30" s="40">
        <v>0</v>
      </c>
    </row>
    <row r="31" spans="1:33" s="6" customFormat="1" ht="30" customHeight="1">
      <c r="A31" s="231"/>
      <c r="B31" s="19" t="s">
        <v>21</v>
      </c>
      <c r="C31" s="10">
        <v>167</v>
      </c>
      <c r="D31" s="168">
        <v>170</v>
      </c>
      <c r="E31" s="27">
        <v>-3</v>
      </c>
      <c r="F31" s="9">
        <v>36</v>
      </c>
      <c r="G31" s="8">
        <v>9</v>
      </c>
      <c r="H31" s="8">
        <v>45</v>
      </c>
      <c r="I31" s="8">
        <v>5</v>
      </c>
      <c r="J31" s="8">
        <v>2</v>
      </c>
      <c r="K31" s="8">
        <v>7</v>
      </c>
      <c r="L31" s="8">
        <v>2</v>
      </c>
      <c r="M31" s="8">
        <v>2</v>
      </c>
      <c r="N31" s="8">
        <v>21</v>
      </c>
      <c r="O31" s="8">
        <v>12</v>
      </c>
      <c r="P31" s="8">
        <v>33</v>
      </c>
      <c r="Q31" s="231"/>
      <c r="R31" s="18" t="s">
        <v>21</v>
      </c>
      <c r="S31" s="8">
        <v>1</v>
      </c>
      <c r="T31" s="8">
        <v>5</v>
      </c>
      <c r="U31" s="8">
        <v>11</v>
      </c>
      <c r="V31" s="8">
        <v>1</v>
      </c>
      <c r="W31" s="8">
        <v>9</v>
      </c>
      <c r="X31" s="8">
        <v>1</v>
      </c>
      <c r="Y31" s="8">
        <v>5</v>
      </c>
      <c r="Z31" s="8">
        <v>13</v>
      </c>
      <c r="AA31" s="8">
        <v>17</v>
      </c>
      <c r="AB31" s="8">
        <v>4</v>
      </c>
      <c r="AC31" s="8">
        <v>4</v>
      </c>
      <c r="AD31" s="8">
        <v>4</v>
      </c>
      <c r="AE31" s="8">
        <v>3</v>
      </c>
      <c r="AF31" s="8">
        <v>0</v>
      </c>
      <c r="AG31" s="8">
        <v>0</v>
      </c>
    </row>
    <row r="32" spans="1:33" s="15" customFormat="1" ht="30" customHeight="1">
      <c r="A32" s="230" t="s">
        <v>41</v>
      </c>
      <c r="B32" s="38" t="s">
        <v>31</v>
      </c>
      <c r="C32" s="39">
        <v>4561</v>
      </c>
      <c r="D32" s="40">
        <v>4501</v>
      </c>
      <c r="E32" s="41">
        <v>60</v>
      </c>
      <c r="F32" s="42">
        <v>772</v>
      </c>
      <c r="G32" s="40">
        <v>183</v>
      </c>
      <c r="H32" s="40">
        <v>955</v>
      </c>
      <c r="I32" s="40">
        <v>204</v>
      </c>
      <c r="J32" s="40">
        <v>76</v>
      </c>
      <c r="K32" s="40">
        <v>280</v>
      </c>
      <c r="L32" s="40">
        <v>443</v>
      </c>
      <c r="M32" s="40">
        <v>145</v>
      </c>
      <c r="N32" s="40">
        <v>359</v>
      </c>
      <c r="O32" s="40">
        <v>144</v>
      </c>
      <c r="P32" s="40">
        <v>503</v>
      </c>
      <c r="Q32" s="230" t="s">
        <v>41</v>
      </c>
      <c r="R32" s="38" t="s">
        <v>31</v>
      </c>
      <c r="S32" s="40">
        <v>124</v>
      </c>
      <c r="T32" s="40">
        <v>120</v>
      </c>
      <c r="U32" s="40">
        <v>95</v>
      </c>
      <c r="V32" s="40">
        <v>113</v>
      </c>
      <c r="W32" s="40">
        <v>408</v>
      </c>
      <c r="X32" s="40">
        <v>94</v>
      </c>
      <c r="Y32" s="40">
        <v>91</v>
      </c>
      <c r="Z32" s="40">
        <v>210</v>
      </c>
      <c r="AA32" s="40">
        <v>87</v>
      </c>
      <c r="AB32" s="40">
        <v>109</v>
      </c>
      <c r="AC32" s="40">
        <v>99</v>
      </c>
      <c r="AD32" s="40">
        <v>244</v>
      </c>
      <c r="AE32" s="40">
        <v>200</v>
      </c>
      <c r="AF32" s="40">
        <v>139</v>
      </c>
      <c r="AG32" s="40">
        <v>102</v>
      </c>
    </row>
    <row r="33" spans="1:33" s="6" customFormat="1" ht="30" customHeight="1">
      <c r="A33" s="231"/>
      <c r="B33" s="19" t="s">
        <v>21</v>
      </c>
      <c r="C33" s="10">
        <v>2239</v>
      </c>
      <c r="D33" s="8">
        <v>2217</v>
      </c>
      <c r="E33" s="11">
        <v>22</v>
      </c>
      <c r="F33" s="9">
        <v>381</v>
      </c>
      <c r="G33" s="8">
        <v>86</v>
      </c>
      <c r="H33" s="8">
        <v>467</v>
      </c>
      <c r="I33" s="8">
        <v>99</v>
      </c>
      <c r="J33" s="8">
        <v>39</v>
      </c>
      <c r="K33" s="8">
        <v>138</v>
      </c>
      <c r="L33" s="8">
        <v>188</v>
      </c>
      <c r="M33" s="8">
        <v>81</v>
      </c>
      <c r="N33" s="8">
        <v>173</v>
      </c>
      <c r="O33" s="8">
        <v>61</v>
      </c>
      <c r="P33" s="8">
        <v>234</v>
      </c>
      <c r="Q33" s="231"/>
      <c r="R33" s="18" t="s">
        <v>21</v>
      </c>
      <c r="S33" s="8">
        <v>43</v>
      </c>
      <c r="T33" s="8">
        <v>60</v>
      </c>
      <c r="U33" s="8">
        <v>54</v>
      </c>
      <c r="V33" s="8">
        <v>60</v>
      </c>
      <c r="W33" s="8">
        <v>217</v>
      </c>
      <c r="X33" s="8">
        <v>56</v>
      </c>
      <c r="Y33" s="8">
        <v>44</v>
      </c>
      <c r="Z33" s="8">
        <v>92</v>
      </c>
      <c r="AA33" s="8">
        <v>44</v>
      </c>
      <c r="AB33" s="8">
        <v>61</v>
      </c>
      <c r="AC33" s="8">
        <v>50</v>
      </c>
      <c r="AD33" s="8">
        <v>126</v>
      </c>
      <c r="AE33" s="8">
        <v>89</v>
      </c>
      <c r="AF33" s="8">
        <v>78</v>
      </c>
      <c r="AG33" s="8">
        <v>57</v>
      </c>
    </row>
    <row r="34" spans="1:33" s="15" customFormat="1" ht="30" customHeight="1">
      <c r="A34" s="230" t="s">
        <v>257</v>
      </c>
      <c r="B34" s="38" t="s">
        <v>258</v>
      </c>
      <c r="C34" s="39">
        <v>3512</v>
      </c>
      <c r="D34" s="40">
        <v>3447</v>
      </c>
      <c r="E34" s="41">
        <v>65</v>
      </c>
      <c r="F34" s="42">
        <v>463</v>
      </c>
      <c r="G34" s="40">
        <v>196</v>
      </c>
      <c r="H34" s="40">
        <v>659</v>
      </c>
      <c r="I34" s="40">
        <v>82</v>
      </c>
      <c r="J34" s="40">
        <v>40</v>
      </c>
      <c r="K34" s="40">
        <v>122</v>
      </c>
      <c r="L34" s="40">
        <v>253</v>
      </c>
      <c r="M34" s="40">
        <v>374</v>
      </c>
      <c r="N34" s="40">
        <v>262</v>
      </c>
      <c r="O34" s="40">
        <v>167</v>
      </c>
      <c r="P34" s="40">
        <v>429</v>
      </c>
      <c r="Q34" s="230" t="s">
        <v>257</v>
      </c>
      <c r="R34" s="38" t="s">
        <v>258</v>
      </c>
      <c r="S34" s="40">
        <v>83</v>
      </c>
      <c r="T34" s="40">
        <v>97</v>
      </c>
      <c r="U34" s="40">
        <v>34</v>
      </c>
      <c r="V34" s="40">
        <v>69</v>
      </c>
      <c r="W34" s="40">
        <v>494</v>
      </c>
      <c r="X34" s="40">
        <v>129</v>
      </c>
      <c r="Y34" s="40">
        <v>99</v>
      </c>
      <c r="Z34" s="40">
        <v>177</v>
      </c>
      <c r="AA34" s="40">
        <v>12</v>
      </c>
      <c r="AB34" s="40">
        <v>25</v>
      </c>
      <c r="AC34" s="40">
        <v>73</v>
      </c>
      <c r="AD34" s="40">
        <v>101</v>
      </c>
      <c r="AE34" s="40">
        <v>125</v>
      </c>
      <c r="AF34" s="40">
        <v>48</v>
      </c>
      <c r="AG34" s="40">
        <v>109</v>
      </c>
    </row>
    <row r="35" spans="1:33" s="6" customFormat="1" ht="30" customHeight="1" thickBot="1">
      <c r="A35" s="231"/>
      <c r="B35" s="19" t="s">
        <v>21</v>
      </c>
      <c r="C35" s="12">
        <v>2033</v>
      </c>
      <c r="D35" s="13">
        <v>2045</v>
      </c>
      <c r="E35" s="14">
        <v>-12</v>
      </c>
      <c r="F35" s="9">
        <v>299</v>
      </c>
      <c r="G35" s="8">
        <v>109</v>
      </c>
      <c r="H35" s="8">
        <v>408</v>
      </c>
      <c r="I35" s="8">
        <v>46</v>
      </c>
      <c r="J35" s="8">
        <v>26</v>
      </c>
      <c r="K35" s="8">
        <v>72</v>
      </c>
      <c r="L35" s="8">
        <v>148</v>
      </c>
      <c r="M35" s="8">
        <v>218</v>
      </c>
      <c r="N35" s="8">
        <v>165</v>
      </c>
      <c r="O35" s="8">
        <v>88</v>
      </c>
      <c r="P35" s="8">
        <v>253</v>
      </c>
      <c r="Q35" s="231"/>
      <c r="R35" s="18" t="s">
        <v>21</v>
      </c>
      <c r="S35" s="8">
        <v>43</v>
      </c>
      <c r="T35" s="8">
        <v>64</v>
      </c>
      <c r="U35" s="8">
        <v>21</v>
      </c>
      <c r="V35" s="8">
        <v>43</v>
      </c>
      <c r="W35" s="8">
        <v>267</v>
      </c>
      <c r="X35" s="8">
        <v>56</v>
      </c>
      <c r="Y35" s="8">
        <v>53</v>
      </c>
      <c r="Z35" s="8">
        <v>99</v>
      </c>
      <c r="AA35" s="8">
        <v>5</v>
      </c>
      <c r="AB35" s="8">
        <v>15</v>
      </c>
      <c r="AC35" s="8">
        <v>45</v>
      </c>
      <c r="AD35" s="8">
        <v>58</v>
      </c>
      <c r="AE35" s="8">
        <v>68</v>
      </c>
      <c r="AF35" s="8">
        <v>32</v>
      </c>
      <c r="AG35" s="8">
        <v>65</v>
      </c>
    </row>
  </sheetData>
  <mergeCells count="60">
    <mergeCell ref="A1:P1"/>
    <mergeCell ref="A2:P2"/>
    <mergeCell ref="F3:P3"/>
    <mergeCell ref="L4:L5"/>
    <mergeCell ref="C3:E3"/>
    <mergeCell ref="C4:C5"/>
    <mergeCell ref="D4:D5"/>
    <mergeCell ref="M4:M5"/>
    <mergeCell ref="A3:A5"/>
    <mergeCell ref="B3:B5"/>
    <mergeCell ref="Q1:AG1"/>
    <mergeCell ref="Q2:AG2"/>
    <mergeCell ref="V4:V5"/>
    <mergeCell ref="S4:S5"/>
    <mergeCell ref="Y4:Y5"/>
    <mergeCell ref="AE4:AE5"/>
    <mergeCell ref="AC4:AC5"/>
    <mergeCell ref="AD4:AD5"/>
    <mergeCell ref="W4:W5"/>
    <mergeCell ref="S3:AG3"/>
    <mergeCell ref="R3:R5"/>
    <mergeCell ref="AG4:AG5"/>
    <mergeCell ref="AA4:AA5"/>
    <mergeCell ref="Z4:Z5"/>
    <mergeCell ref="T4:T5"/>
    <mergeCell ref="X4:X5"/>
    <mergeCell ref="U4:U5"/>
    <mergeCell ref="AF4:AF5"/>
    <mergeCell ref="A16:A17"/>
    <mergeCell ref="Q6:Q9"/>
    <mergeCell ref="Q12:Q13"/>
    <mergeCell ref="Q16:Q17"/>
    <mergeCell ref="A14:A15"/>
    <mergeCell ref="A6:A9"/>
    <mergeCell ref="Q3:Q5"/>
    <mergeCell ref="F4:H4"/>
    <mergeCell ref="E4:E5"/>
    <mergeCell ref="I4:K4"/>
    <mergeCell ref="N4:P4"/>
    <mergeCell ref="AB4:AB5"/>
    <mergeCell ref="A12:A13"/>
    <mergeCell ref="Q14:Q15"/>
    <mergeCell ref="Q34:Q35"/>
    <mergeCell ref="Q26:Q27"/>
    <mergeCell ref="A24:A25"/>
    <mergeCell ref="A20:A21"/>
    <mergeCell ref="A22:A23"/>
    <mergeCell ref="Q24:Q25"/>
    <mergeCell ref="Q22:Q23"/>
    <mergeCell ref="Q20:Q21"/>
    <mergeCell ref="A34:A35"/>
    <mergeCell ref="Q18:Q19"/>
    <mergeCell ref="Q28:Q29"/>
    <mergeCell ref="A26:A27"/>
    <mergeCell ref="A32:A33"/>
    <mergeCell ref="A28:A29"/>
    <mergeCell ref="A30:A31"/>
    <mergeCell ref="Q30:Q31"/>
    <mergeCell ref="Q32:Q33"/>
    <mergeCell ref="A18:A19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Arkusz20"/>
  <dimension ref="A1:AG39"/>
  <sheetViews>
    <sheetView zoomScale="75" zoomScaleNormal="60" workbookViewId="0">
      <selection activeCell="D15" sqref="D1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562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19. PODJĘCIA PRACY I AKTYWIZACJA BEZROBOTNYCH DO 30 ROKU ŻYCIA W GRUDNIU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9" t="s">
        <v>12</v>
      </c>
      <c r="B6" s="38" t="s">
        <v>116</v>
      </c>
      <c r="C6" s="39">
        <v>3255</v>
      </c>
      <c r="D6" s="203">
        <v>3081</v>
      </c>
      <c r="E6" s="112">
        <v>174</v>
      </c>
      <c r="F6" s="42">
        <v>289</v>
      </c>
      <c r="G6" s="40">
        <v>140</v>
      </c>
      <c r="H6" s="40">
        <v>429</v>
      </c>
      <c r="I6" s="40">
        <v>165</v>
      </c>
      <c r="J6" s="40">
        <v>104</v>
      </c>
      <c r="K6" s="40">
        <v>269</v>
      </c>
      <c r="L6" s="40">
        <v>119</v>
      </c>
      <c r="M6" s="40">
        <v>131</v>
      </c>
      <c r="N6" s="40">
        <v>225</v>
      </c>
      <c r="O6" s="40">
        <v>283</v>
      </c>
      <c r="P6" s="40">
        <v>508</v>
      </c>
      <c r="Q6" s="29" t="s">
        <v>12</v>
      </c>
      <c r="R6" s="38" t="s">
        <v>116</v>
      </c>
      <c r="S6" s="40">
        <v>114</v>
      </c>
      <c r="T6" s="40">
        <v>122</v>
      </c>
      <c r="U6" s="40">
        <v>102</v>
      </c>
      <c r="V6" s="40">
        <v>73</v>
      </c>
      <c r="W6" s="40">
        <v>396</v>
      </c>
      <c r="X6" s="40">
        <v>116</v>
      </c>
      <c r="Y6" s="40">
        <v>102</v>
      </c>
      <c r="Z6" s="40">
        <v>130</v>
      </c>
      <c r="AA6" s="40">
        <v>55</v>
      </c>
      <c r="AB6" s="40">
        <v>60</v>
      </c>
      <c r="AC6" s="40">
        <v>103</v>
      </c>
      <c r="AD6" s="40">
        <v>149</v>
      </c>
      <c r="AE6" s="40">
        <v>66</v>
      </c>
      <c r="AF6" s="40">
        <v>62</v>
      </c>
      <c r="AG6" s="40">
        <v>149</v>
      </c>
    </row>
    <row r="7" spans="1:33" s="6" customFormat="1" ht="30" customHeight="1">
      <c r="A7" s="30" t="s">
        <v>188</v>
      </c>
      <c r="B7" s="18" t="s">
        <v>271</v>
      </c>
      <c r="C7" s="10">
        <v>2750</v>
      </c>
      <c r="D7" s="168">
        <v>2333</v>
      </c>
      <c r="E7" s="27">
        <v>417</v>
      </c>
      <c r="F7" s="9">
        <v>262</v>
      </c>
      <c r="G7" s="8">
        <v>120</v>
      </c>
      <c r="H7" s="8">
        <v>382</v>
      </c>
      <c r="I7" s="8">
        <v>121</v>
      </c>
      <c r="J7" s="8">
        <v>86</v>
      </c>
      <c r="K7" s="8">
        <v>207</v>
      </c>
      <c r="L7" s="8">
        <v>102</v>
      </c>
      <c r="M7" s="8">
        <v>111</v>
      </c>
      <c r="N7" s="8">
        <v>210</v>
      </c>
      <c r="O7" s="8">
        <v>272</v>
      </c>
      <c r="P7" s="8">
        <v>482</v>
      </c>
      <c r="Q7" s="30" t="s">
        <v>188</v>
      </c>
      <c r="R7" s="18" t="s">
        <v>271</v>
      </c>
      <c r="S7" s="8">
        <v>97</v>
      </c>
      <c r="T7" s="8">
        <v>103</v>
      </c>
      <c r="U7" s="8">
        <v>79</v>
      </c>
      <c r="V7" s="8">
        <v>54</v>
      </c>
      <c r="W7" s="8">
        <v>349</v>
      </c>
      <c r="X7" s="8">
        <v>90</v>
      </c>
      <c r="Y7" s="8">
        <v>72</v>
      </c>
      <c r="Z7" s="8">
        <v>100</v>
      </c>
      <c r="AA7" s="8">
        <v>30</v>
      </c>
      <c r="AB7" s="8">
        <v>45</v>
      </c>
      <c r="AC7" s="8">
        <v>83</v>
      </c>
      <c r="AD7" s="8">
        <v>132</v>
      </c>
      <c r="AE7" s="8">
        <v>50</v>
      </c>
      <c r="AF7" s="8">
        <v>55</v>
      </c>
      <c r="AG7" s="8">
        <v>127</v>
      </c>
    </row>
    <row r="8" spans="1:33" s="6" customFormat="1" ht="30" customHeight="1">
      <c r="A8" s="30"/>
      <c r="B8" s="19" t="s">
        <v>127</v>
      </c>
      <c r="C8" s="10">
        <v>32</v>
      </c>
      <c r="D8" s="168">
        <v>34</v>
      </c>
      <c r="E8" s="27">
        <v>-2</v>
      </c>
      <c r="F8" s="9">
        <v>5</v>
      </c>
      <c r="G8" s="8">
        <v>0</v>
      </c>
      <c r="H8" s="8">
        <v>5</v>
      </c>
      <c r="I8" s="8">
        <v>0</v>
      </c>
      <c r="J8" s="8">
        <v>2</v>
      </c>
      <c r="K8" s="8">
        <v>2</v>
      </c>
      <c r="L8" s="8">
        <v>3</v>
      </c>
      <c r="M8" s="8">
        <v>1</v>
      </c>
      <c r="N8" s="8">
        <v>0</v>
      </c>
      <c r="O8" s="8">
        <v>1</v>
      </c>
      <c r="P8" s="8">
        <v>1</v>
      </c>
      <c r="Q8" s="30"/>
      <c r="R8" s="18" t="s">
        <v>127</v>
      </c>
      <c r="S8" s="8">
        <v>0</v>
      </c>
      <c r="T8" s="8">
        <v>0</v>
      </c>
      <c r="U8" s="8">
        <v>1</v>
      </c>
      <c r="V8" s="8">
        <v>1</v>
      </c>
      <c r="W8" s="8">
        <v>11</v>
      </c>
      <c r="X8" s="8">
        <v>0</v>
      </c>
      <c r="Y8" s="8">
        <v>0</v>
      </c>
      <c r="Z8" s="8">
        <v>0</v>
      </c>
      <c r="AA8" s="8">
        <v>2</v>
      </c>
      <c r="AB8" s="8">
        <v>0</v>
      </c>
      <c r="AC8" s="8">
        <v>0</v>
      </c>
      <c r="AD8" s="8">
        <v>4</v>
      </c>
      <c r="AE8" s="8">
        <v>0</v>
      </c>
      <c r="AF8" s="8">
        <v>0</v>
      </c>
      <c r="AG8" s="8">
        <v>1</v>
      </c>
    </row>
    <row r="9" spans="1:33" s="157" customFormat="1" ht="30" customHeight="1">
      <c r="A9" s="165"/>
      <c r="B9" s="155" t="s">
        <v>117</v>
      </c>
      <c r="C9" s="10">
        <v>101</v>
      </c>
      <c r="D9" s="168">
        <v>91</v>
      </c>
      <c r="E9" s="27">
        <v>10</v>
      </c>
      <c r="F9" s="9">
        <v>0</v>
      </c>
      <c r="G9" s="8">
        <v>0</v>
      </c>
      <c r="H9" s="8">
        <v>0</v>
      </c>
      <c r="I9" s="8">
        <v>24</v>
      </c>
      <c r="J9" s="8">
        <v>11</v>
      </c>
      <c r="K9" s="8">
        <v>35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">
        <v>117</v>
      </c>
      <c r="S9" s="8">
        <v>0</v>
      </c>
      <c r="T9" s="8">
        <v>47</v>
      </c>
      <c r="U9" s="8">
        <v>0</v>
      </c>
      <c r="V9" s="8">
        <v>19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505</v>
      </c>
      <c r="D10" s="168">
        <v>748</v>
      </c>
      <c r="E10" s="27">
        <v>-243</v>
      </c>
      <c r="F10" s="9">
        <v>27</v>
      </c>
      <c r="G10" s="8">
        <v>20</v>
      </c>
      <c r="H10" s="8">
        <v>47</v>
      </c>
      <c r="I10" s="8">
        <v>44</v>
      </c>
      <c r="J10" s="8">
        <v>18</v>
      </c>
      <c r="K10" s="8">
        <v>62</v>
      </c>
      <c r="L10" s="8">
        <v>17</v>
      </c>
      <c r="M10" s="8">
        <v>20</v>
      </c>
      <c r="N10" s="8">
        <v>15</v>
      </c>
      <c r="O10" s="8">
        <v>11</v>
      </c>
      <c r="P10" s="8">
        <v>26</v>
      </c>
      <c r="Q10" s="165" t="s">
        <v>189</v>
      </c>
      <c r="R10" s="156" t="s">
        <v>270</v>
      </c>
      <c r="S10" s="8">
        <v>17</v>
      </c>
      <c r="T10" s="8">
        <v>19</v>
      </c>
      <c r="U10" s="8">
        <v>23</v>
      </c>
      <c r="V10" s="8">
        <v>19</v>
      </c>
      <c r="W10" s="8">
        <v>47</v>
      </c>
      <c r="X10" s="8">
        <v>26</v>
      </c>
      <c r="Y10" s="8">
        <v>30</v>
      </c>
      <c r="Z10" s="8">
        <v>30</v>
      </c>
      <c r="AA10" s="8">
        <v>25</v>
      </c>
      <c r="AB10" s="8">
        <v>15</v>
      </c>
      <c r="AC10" s="8">
        <v>20</v>
      </c>
      <c r="AD10" s="8">
        <v>17</v>
      </c>
      <c r="AE10" s="8">
        <v>16</v>
      </c>
      <c r="AF10" s="8">
        <v>7</v>
      </c>
      <c r="AG10" s="8">
        <v>22</v>
      </c>
    </row>
    <row r="11" spans="1:33" s="6" customFormat="1" ht="30" customHeight="1">
      <c r="A11" s="30"/>
      <c r="B11" s="19" t="s">
        <v>118</v>
      </c>
      <c r="C11" s="10">
        <v>41</v>
      </c>
      <c r="D11" s="168">
        <v>53</v>
      </c>
      <c r="E11" s="27">
        <v>-12</v>
      </c>
      <c r="F11" s="9">
        <v>0</v>
      </c>
      <c r="G11" s="8">
        <v>0</v>
      </c>
      <c r="H11" s="8">
        <v>0</v>
      </c>
      <c r="I11" s="8">
        <v>1</v>
      </c>
      <c r="J11" s="8">
        <v>0</v>
      </c>
      <c r="K11" s="8">
        <v>1</v>
      </c>
      <c r="L11" s="8">
        <v>1</v>
      </c>
      <c r="M11" s="8">
        <v>7</v>
      </c>
      <c r="N11" s="8">
        <v>2</v>
      </c>
      <c r="O11" s="8">
        <v>0</v>
      </c>
      <c r="P11" s="8">
        <v>2</v>
      </c>
      <c r="Q11" s="30"/>
      <c r="R11" s="18" t="s">
        <v>118</v>
      </c>
      <c r="S11" s="8">
        <v>0</v>
      </c>
      <c r="T11" s="8">
        <v>1</v>
      </c>
      <c r="U11" s="8">
        <v>15</v>
      </c>
      <c r="V11" s="8">
        <v>0</v>
      </c>
      <c r="W11" s="8">
        <v>5</v>
      </c>
      <c r="X11" s="8">
        <v>4</v>
      </c>
      <c r="Y11" s="8">
        <v>1</v>
      </c>
      <c r="Z11" s="8">
        <v>0</v>
      </c>
      <c r="AA11" s="8">
        <v>0</v>
      </c>
      <c r="AB11" s="8">
        <v>1</v>
      </c>
      <c r="AC11" s="8">
        <v>3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30"/>
      <c r="B12" s="19" t="s">
        <v>119</v>
      </c>
      <c r="C12" s="10">
        <v>51</v>
      </c>
      <c r="D12" s="168">
        <v>71</v>
      </c>
      <c r="E12" s="27">
        <v>-20</v>
      </c>
      <c r="F12" s="9">
        <v>1</v>
      </c>
      <c r="G12" s="8">
        <v>0</v>
      </c>
      <c r="H12" s="8">
        <v>1</v>
      </c>
      <c r="I12" s="8">
        <v>13</v>
      </c>
      <c r="J12" s="8">
        <v>11</v>
      </c>
      <c r="K12" s="8">
        <v>24</v>
      </c>
      <c r="L12" s="8">
        <v>0</v>
      </c>
      <c r="M12" s="8">
        <v>0</v>
      </c>
      <c r="N12" s="8">
        <v>1</v>
      </c>
      <c r="O12" s="8">
        <v>0</v>
      </c>
      <c r="P12" s="8">
        <v>1</v>
      </c>
      <c r="Q12" s="30"/>
      <c r="R12" s="18" t="s">
        <v>119</v>
      </c>
      <c r="S12" s="8">
        <v>0</v>
      </c>
      <c r="T12" s="8">
        <v>0</v>
      </c>
      <c r="U12" s="8">
        <v>1</v>
      </c>
      <c r="V12" s="8">
        <v>0</v>
      </c>
      <c r="W12" s="8">
        <v>8</v>
      </c>
      <c r="X12" s="8">
        <v>0</v>
      </c>
      <c r="Y12" s="8">
        <v>0</v>
      </c>
      <c r="Z12" s="8">
        <v>1</v>
      </c>
      <c r="AA12" s="8">
        <v>0</v>
      </c>
      <c r="AB12" s="8">
        <v>0</v>
      </c>
      <c r="AC12" s="8">
        <v>12</v>
      </c>
      <c r="AD12" s="8">
        <v>0</v>
      </c>
      <c r="AE12" s="8">
        <v>0</v>
      </c>
      <c r="AF12" s="8">
        <v>0</v>
      </c>
      <c r="AG12" s="8">
        <v>3</v>
      </c>
    </row>
    <row r="13" spans="1:33" s="6" customFormat="1" ht="30" customHeight="1">
      <c r="A13" s="30"/>
      <c r="B13" s="19" t="s">
        <v>120</v>
      </c>
      <c r="C13" s="10">
        <v>106</v>
      </c>
      <c r="D13" s="168">
        <v>121</v>
      </c>
      <c r="E13" s="27">
        <v>-15</v>
      </c>
      <c r="F13" s="9">
        <v>9</v>
      </c>
      <c r="G13" s="8">
        <v>5</v>
      </c>
      <c r="H13" s="8">
        <v>14</v>
      </c>
      <c r="I13" s="8">
        <v>0</v>
      </c>
      <c r="J13" s="8">
        <v>1</v>
      </c>
      <c r="K13" s="8">
        <v>1</v>
      </c>
      <c r="L13" s="8">
        <v>9</v>
      </c>
      <c r="M13" s="8">
        <v>2</v>
      </c>
      <c r="N13" s="8">
        <v>5</v>
      </c>
      <c r="O13" s="8">
        <v>0</v>
      </c>
      <c r="P13" s="8">
        <v>5</v>
      </c>
      <c r="Q13" s="30"/>
      <c r="R13" s="18" t="s">
        <v>120</v>
      </c>
      <c r="S13" s="8">
        <v>6</v>
      </c>
      <c r="T13" s="8">
        <v>5</v>
      </c>
      <c r="U13" s="8">
        <v>3</v>
      </c>
      <c r="V13" s="8">
        <v>4</v>
      </c>
      <c r="W13" s="8">
        <v>12</v>
      </c>
      <c r="X13" s="8">
        <v>18</v>
      </c>
      <c r="Y13" s="8">
        <v>5</v>
      </c>
      <c r="Z13" s="8">
        <v>0</v>
      </c>
      <c r="AA13" s="8">
        <v>10</v>
      </c>
      <c r="AB13" s="8">
        <v>3</v>
      </c>
      <c r="AC13" s="8">
        <v>2</v>
      </c>
      <c r="AD13" s="8">
        <v>4</v>
      </c>
      <c r="AE13" s="8">
        <v>0</v>
      </c>
      <c r="AF13" s="8">
        <v>2</v>
      </c>
      <c r="AG13" s="8">
        <v>1</v>
      </c>
    </row>
    <row r="14" spans="1:33" s="6" customFormat="1" ht="30" customHeight="1">
      <c r="A14" s="30"/>
      <c r="B14" s="19" t="s">
        <v>121</v>
      </c>
      <c r="C14" s="10">
        <v>0</v>
      </c>
      <c r="D14" s="168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116</v>
      </c>
      <c r="D15" s="168">
        <v>94</v>
      </c>
      <c r="E15" s="27">
        <v>22</v>
      </c>
      <c r="F15" s="9">
        <v>6</v>
      </c>
      <c r="G15" s="8">
        <v>3</v>
      </c>
      <c r="H15" s="8">
        <v>9</v>
      </c>
      <c r="I15" s="8">
        <v>17</v>
      </c>
      <c r="J15" s="8">
        <v>2</v>
      </c>
      <c r="K15" s="8">
        <v>19</v>
      </c>
      <c r="L15" s="8">
        <v>1</v>
      </c>
      <c r="M15" s="8">
        <v>8</v>
      </c>
      <c r="N15" s="8">
        <v>3</v>
      </c>
      <c r="O15" s="8">
        <v>3</v>
      </c>
      <c r="P15" s="8">
        <v>6</v>
      </c>
      <c r="Q15" s="30"/>
      <c r="R15" s="18" t="s">
        <v>266</v>
      </c>
      <c r="S15" s="8">
        <v>3</v>
      </c>
      <c r="T15" s="8">
        <v>7</v>
      </c>
      <c r="U15" s="8">
        <v>1</v>
      </c>
      <c r="V15" s="8">
        <v>2</v>
      </c>
      <c r="W15" s="8">
        <v>11</v>
      </c>
      <c r="X15" s="8">
        <v>1</v>
      </c>
      <c r="Y15" s="8">
        <v>3</v>
      </c>
      <c r="Z15" s="8">
        <v>8</v>
      </c>
      <c r="AA15" s="8">
        <v>2</v>
      </c>
      <c r="AB15" s="8">
        <v>6</v>
      </c>
      <c r="AC15" s="8">
        <v>3</v>
      </c>
      <c r="AD15" s="8">
        <v>8</v>
      </c>
      <c r="AE15" s="8">
        <v>11</v>
      </c>
      <c r="AF15" s="8">
        <v>3</v>
      </c>
      <c r="AG15" s="8">
        <v>4</v>
      </c>
    </row>
    <row r="16" spans="1:33" s="6" customFormat="1" ht="37.5">
      <c r="A16" s="30"/>
      <c r="B16" s="19" t="s">
        <v>267</v>
      </c>
      <c r="C16" s="10">
        <v>41</v>
      </c>
      <c r="D16" s="168">
        <v>77</v>
      </c>
      <c r="E16" s="27">
        <v>-36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2</v>
      </c>
      <c r="O16" s="8">
        <v>3</v>
      </c>
      <c r="P16" s="8">
        <v>5</v>
      </c>
      <c r="Q16" s="30"/>
      <c r="R16" s="18" t="s">
        <v>267</v>
      </c>
      <c r="S16" s="8">
        <v>0</v>
      </c>
      <c r="T16" s="8">
        <v>1</v>
      </c>
      <c r="U16" s="8">
        <v>0</v>
      </c>
      <c r="V16" s="8">
        <v>3</v>
      </c>
      <c r="W16" s="8">
        <v>6</v>
      </c>
      <c r="X16" s="8">
        <v>0</v>
      </c>
      <c r="Y16" s="8">
        <v>9</v>
      </c>
      <c r="Z16" s="8">
        <v>2</v>
      </c>
      <c r="AA16" s="8">
        <v>7</v>
      </c>
      <c r="AB16" s="8">
        <v>2</v>
      </c>
      <c r="AC16" s="8">
        <v>0</v>
      </c>
      <c r="AD16" s="8">
        <v>2</v>
      </c>
      <c r="AE16" s="8">
        <v>0</v>
      </c>
      <c r="AF16" s="8">
        <v>0</v>
      </c>
      <c r="AG16" s="8">
        <v>4</v>
      </c>
    </row>
    <row r="17" spans="1:33" s="6" customFormat="1" ht="30" customHeight="1">
      <c r="A17" s="30"/>
      <c r="B17" s="19" t="s">
        <v>122</v>
      </c>
      <c r="C17" s="10">
        <v>0</v>
      </c>
      <c r="D17" s="168">
        <v>3</v>
      </c>
      <c r="E17" s="27">
        <v>-3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150</v>
      </c>
      <c r="D21" s="168">
        <v>329</v>
      </c>
      <c r="E21" s="27">
        <v>-179</v>
      </c>
      <c r="F21" s="9">
        <v>11</v>
      </c>
      <c r="G21" s="8">
        <v>12</v>
      </c>
      <c r="H21" s="8">
        <v>23</v>
      </c>
      <c r="I21" s="8">
        <v>13</v>
      </c>
      <c r="J21" s="8">
        <v>4</v>
      </c>
      <c r="K21" s="8">
        <v>17</v>
      </c>
      <c r="L21" s="8">
        <v>6</v>
      </c>
      <c r="M21" s="8">
        <v>3</v>
      </c>
      <c r="N21" s="8">
        <v>2</v>
      </c>
      <c r="O21" s="8">
        <v>5</v>
      </c>
      <c r="P21" s="8">
        <v>7</v>
      </c>
      <c r="Q21" s="31"/>
      <c r="R21" s="18" t="s">
        <v>125</v>
      </c>
      <c r="S21" s="8">
        <v>8</v>
      </c>
      <c r="T21" s="8">
        <v>5</v>
      </c>
      <c r="U21" s="8">
        <v>3</v>
      </c>
      <c r="V21" s="8">
        <v>10</v>
      </c>
      <c r="W21" s="8">
        <v>5</v>
      </c>
      <c r="X21" s="8">
        <v>3</v>
      </c>
      <c r="Y21" s="8">
        <v>12</v>
      </c>
      <c r="Z21" s="8">
        <v>19</v>
      </c>
      <c r="AA21" s="8">
        <v>6</v>
      </c>
      <c r="AB21" s="8">
        <v>3</v>
      </c>
      <c r="AC21" s="8">
        <v>0</v>
      </c>
      <c r="AD21" s="8">
        <v>3</v>
      </c>
      <c r="AE21" s="8">
        <v>5</v>
      </c>
      <c r="AF21" s="8">
        <v>2</v>
      </c>
      <c r="AG21" s="8">
        <v>10</v>
      </c>
    </row>
    <row r="22" spans="1:33" s="15" customFormat="1" ht="30" customHeight="1">
      <c r="A22" s="230" t="s">
        <v>17</v>
      </c>
      <c r="B22" s="38" t="s">
        <v>128</v>
      </c>
      <c r="C22" s="39">
        <v>47</v>
      </c>
      <c r="D22" s="203">
        <v>228</v>
      </c>
      <c r="E22" s="112">
        <v>-181</v>
      </c>
      <c r="F22" s="42">
        <v>1</v>
      </c>
      <c r="G22" s="40">
        <v>1</v>
      </c>
      <c r="H22" s="40">
        <v>2</v>
      </c>
      <c r="I22" s="40">
        <v>18</v>
      </c>
      <c r="J22" s="40">
        <v>5</v>
      </c>
      <c r="K22" s="40">
        <v>23</v>
      </c>
      <c r="L22" s="40">
        <v>5</v>
      </c>
      <c r="M22" s="40">
        <v>2</v>
      </c>
      <c r="N22" s="40">
        <v>0</v>
      </c>
      <c r="O22" s="40">
        <v>1</v>
      </c>
      <c r="P22" s="40">
        <v>1</v>
      </c>
      <c r="Q22" s="230" t="s">
        <v>17</v>
      </c>
      <c r="R22" s="38" t="s">
        <v>128</v>
      </c>
      <c r="S22" s="40">
        <v>1</v>
      </c>
      <c r="T22" s="40">
        <v>0</v>
      </c>
      <c r="U22" s="40">
        <v>0</v>
      </c>
      <c r="V22" s="40">
        <v>1</v>
      </c>
      <c r="W22" s="40">
        <v>9</v>
      </c>
      <c r="X22" s="40">
        <v>0</v>
      </c>
      <c r="Y22" s="40">
        <v>1</v>
      </c>
      <c r="Z22" s="40">
        <v>0</v>
      </c>
      <c r="AA22" s="40">
        <v>0</v>
      </c>
      <c r="AB22" s="40">
        <v>0</v>
      </c>
      <c r="AC22" s="40">
        <v>0</v>
      </c>
      <c r="AD22" s="40">
        <v>2</v>
      </c>
      <c r="AE22" s="40">
        <v>0</v>
      </c>
      <c r="AF22" s="40">
        <v>0</v>
      </c>
      <c r="AG22" s="40">
        <v>0</v>
      </c>
    </row>
    <row r="23" spans="1:33" s="6" customFormat="1" ht="30" customHeight="1">
      <c r="A23" s="231"/>
      <c r="B23" s="19" t="s">
        <v>129</v>
      </c>
      <c r="C23" s="10">
        <v>1</v>
      </c>
      <c r="D23" s="168">
        <v>27</v>
      </c>
      <c r="E23" s="27">
        <v>-26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1</v>
      </c>
      <c r="P23" s="8">
        <v>1</v>
      </c>
      <c r="Q23" s="231"/>
      <c r="R23" s="18" t="s">
        <v>129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15" customFormat="1" ht="30" customHeight="1">
      <c r="A24" s="230" t="s">
        <v>19</v>
      </c>
      <c r="B24" s="38" t="s">
        <v>130</v>
      </c>
      <c r="C24" s="39">
        <v>87</v>
      </c>
      <c r="D24" s="203">
        <v>171</v>
      </c>
      <c r="E24" s="112">
        <v>-84</v>
      </c>
      <c r="F24" s="42">
        <v>0</v>
      </c>
      <c r="G24" s="40">
        <v>2</v>
      </c>
      <c r="H24" s="40">
        <v>2</v>
      </c>
      <c r="I24" s="40">
        <v>8</v>
      </c>
      <c r="J24" s="40">
        <v>0</v>
      </c>
      <c r="K24" s="40">
        <v>8</v>
      </c>
      <c r="L24" s="40">
        <v>1</v>
      </c>
      <c r="M24" s="40">
        <v>8</v>
      </c>
      <c r="N24" s="40">
        <v>6</v>
      </c>
      <c r="O24" s="40">
        <v>6</v>
      </c>
      <c r="P24" s="184">
        <v>12</v>
      </c>
      <c r="Q24" s="230" t="s">
        <v>19</v>
      </c>
      <c r="R24" s="38" t="s">
        <v>130</v>
      </c>
      <c r="S24" s="40">
        <v>0</v>
      </c>
      <c r="T24" s="40">
        <v>2</v>
      </c>
      <c r="U24" s="40">
        <v>18</v>
      </c>
      <c r="V24" s="40">
        <v>4</v>
      </c>
      <c r="W24" s="40">
        <v>1</v>
      </c>
      <c r="X24" s="40">
        <v>1</v>
      </c>
      <c r="Y24" s="40">
        <v>8</v>
      </c>
      <c r="Z24" s="40">
        <v>8</v>
      </c>
      <c r="AA24" s="40">
        <v>1</v>
      </c>
      <c r="AB24" s="40">
        <v>0</v>
      </c>
      <c r="AC24" s="40">
        <v>7</v>
      </c>
      <c r="AD24" s="40">
        <v>2</v>
      </c>
      <c r="AE24" s="40">
        <v>1</v>
      </c>
      <c r="AF24" s="40">
        <v>1</v>
      </c>
      <c r="AG24" s="40">
        <v>2</v>
      </c>
    </row>
    <row r="25" spans="1:33" s="6" customFormat="1" ht="30" customHeight="1">
      <c r="A25" s="231"/>
      <c r="B25" s="19" t="s">
        <v>131</v>
      </c>
      <c r="C25" s="10">
        <v>11</v>
      </c>
      <c r="D25" s="168">
        <v>21</v>
      </c>
      <c r="E25" s="27">
        <v>-10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2</v>
      </c>
      <c r="O25" s="8">
        <v>5</v>
      </c>
      <c r="P25" s="8">
        <v>7</v>
      </c>
      <c r="Q25" s="231"/>
      <c r="R25" s="18" t="s">
        <v>131</v>
      </c>
      <c r="S25" s="8">
        <v>0</v>
      </c>
      <c r="T25" s="8">
        <v>2</v>
      </c>
      <c r="U25" s="8">
        <v>0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1</v>
      </c>
    </row>
    <row r="26" spans="1:33" s="15" customFormat="1" ht="30" customHeight="1">
      <c r="A26" s="107" t="s">
        <v>22</v>
      </c>
      <c r="B26" s="38" t="s">
        <v>132</v>
      </c>
      <c r="C26" s="39">
        <v>2</v>
      </c>
      <c r="D26" s="203">
        <v>0</v>
      </c>
      <c r="E26" s="112">
        <v>2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1</v>
      </c>
      <c r="O26" s="40">
        <v>1</v>
      </c>
      <c r="P26" s="40">
        <v>2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0" t="s">
        <v>24</v>
      </c>
      <c r="B27" s="38" t="s">
        <v>133</v>
      </c>
      <c r="C27" s="39">
        <v>0</v>
      </c>
      <c r="D27" s="203">
        <v>11</v>
      </c>
      <c r="E27" s="112">
        <v>-11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230" t="s">
        <v>24</v>
      </c>
      <c r="R27" s="38" t="s">
        <v>133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54" customFormat="1" ht="30" customHeight="1">
      <c r="A28" s="231"/>
      <c r="B28" s="19" t="s">
        <v>440</v>
      </c>
      <c r="C28" s="10">
        <v>0</v>
      </c>
      <c r="D28" s="168">
        <v>0</v>
      </c>
      <c r="E28" s="27">
        <v>0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1"/>
      <c r="R28" s="53" t="s">
        <v>440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4">
        <v>0</v>
      </c>
      <c r="E29" s="205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Arkusz21"/>
  <dimension ref="A1:AG36"/>
  <sheetViews>
    <sheetView zoomScale="70" zoomScaleNormal="70" workbookViewId="0">
      <selection activeCell="D14" sqref="D1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579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20. BILANS BEZROBOTNYCH DO 30 ROKU ŻYCIA W OKRESIE STYCZEŃ - GRUDZIEŃ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XII 2016</v>
      </c>
      <c r="D4" s="234" t="str">
        <f>'8-BILANS OGÓŁEM NARASTAJĄCO'!D4:D5</f>
        <v>I - XII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7" t="s">
        <v>12</v>
      </c>
      <c r="B6" s="18" t="s">
        <v>250</v>
      </c>
      <c r="C6" s="10">
        <v>31967</v>
      </c>
      <c r="D6" s="8">
        <v>40038</v>
      </c>
      <c r="E6" s="11">
        <v>-8071</v>
      </c>
      <c r="F6" s="9">
        <v>1769</v>
      </c>
      <c r="G6" s="8">
        <v>948</v>
      </c>
      <c r="H6" s="8">
        <v>2717</v>
      </c>
      <c r="I6" s="8">
        <v>1103</v>
      </c>
      <c r="J6" s="8">
        <v>831</v>
      </c>
      <c r="K6" s="8">
        <v>1934</v>
      </c>
      <c r="L6" s="8">
        <v>1439</v>
      </c>
      <c r="M6" s="8">
        <v>1934</v>
      </c>
      <c r="N6" s="8">
        <v>1866</v>
      </c>
      <c r="O6" s="8">
        <v>2337</v>
      </c>
      <c r="P6" s="8">
        <v>4203</v>
      </c>
      <c r="Q6" s="7" t="s">
        <v>12</v>
      </c>
      <c r="R6" s="18" t="s">
        <v>250</v>
      </c>
      <c r="S6" s="8">
        <v>1169</v>
      </c>
      <c r="T6" s="8">
        <v>1123</v>
      </c>
      <c r="U6" s="8">
        <v>1003</v>
      </c>
      <c r="V6" s="8">
        <v>1092</v>
      </c>
      <c r="W6" s="8">
        <v>3244</v>
      </c>
      <c r="X6" s="8">
        <v>1966</v>
      </c>
      <c r="Y6" s="8">
        <v>909</v>
      </c>
      <c r="Z6" s="8">
        <v>1560</v>
      </c>
      <c r="AA6" s="8">
        <v>1215</v>
      </c>
      <c r="AB6" s="8">
        <v>884</v>
      </c>
      <c r="AC6" s="8">
        <v>936</v>
      </c>
      <c r="AD6" s="8">
        <v>1435</v>
      </c>
      <c r="AE6" s="8">
        <v>1131</v>
      </c>
      <c r="AF6" s="8">
        <v>799</v>
      </c>
      <c r="AG6" s="8">
        <v>1274</v>
      </c>
    </row>
    <row r="7" spans="1:33" s="15" customFormat="1" ht="30" customHeight="1">
      <c r="A7" s="230" t="s">
        <v>17</v>
      </c>
      <c r="B7" s="38" t="s">
        <v>249</v>
      </c>
      <c r="C7" s="39">
        <v>68184</v>
      </c>
      <c r="D7" s="40">
        <v>77323</v>
      </c>
      <c r="E7" s="41">
        <v>-9139</v>
      </c>
      <c r="F7" s="42">
        <v>5585</v>
      </c>
      <c r="G7" s="40">
        <v>2726</v>
      </c>
      <c r="H7" s="40">
        <v>8311</v>
      </c>
      <c r="I7" s="40">
        <v>3854</v>
      </c>
      <c r="J7" s="40">
        <v>2146</v>
      </c>
      <c r="K7" s="40">
        <v>6000</v>
      </c>
      <c r="L7" s="40">
        <v>3835</v>
      </c>
      <c r="M7" s="40">
        <v>3776</v>
      </c>
      <c r="N7" s="40">
        <v>3383</v>
      </c>
      <c r="O7" s="40">
        <v>3540</v>
      </c>
      <c r="P7" s="40">
        <v>6923</v>
      </c>
      <c r="Q7" s="230" t="s">
        <v>17</v>
      </c>
      <c r="R7" s="38" t="s">
        <v>249</v>
      </c>
      <c r="S7" s="40">
        <v>2397</v>
      </c>
      <c r="T7" s="40">
        <v>2521</v>
      </c>
      <c r="U7" s="40">
        <v>2129</v>
      </c>
      <c r="V7" s="40">
        <v>1863</v>
      </c>
      <c r="W7" s="40">
        <v>6359</v>
      </c>
      <c r="X7" s="40">
        <v>3874</v>
      </c>
      <c r="Y7" s="40">
        <v>1817</v>
      </c>
      <c r="Z7" s="40">
        <v>3330</v>
      </c>
      <c r="AA7" s="40">
        <v>2104</v>
      </c>
      <c r="AB7" s="40">
        <v>1788</v>
      </c>
      <c r="AC7" s="40">
        <v>2065</v>
      </c>
      <c r="AD7" s="40">
        <v>3028</v>
      </c>
      <c r="AE7" s="40">
        <v>1986</v>
      </c>
      <c r="AF7" s="40">
        <v>1365</v>
      </c>
      <c r="AG7" s="40">
        <v>2713</v>
      </c>
    </row>
    <row r="8" spans="1:33" s="157" customFormat="1" ht="30" customHeight="1">
      <c r="A8" s="233"/>
      <c r="B8" s="156" t="s">
        <v>83</v>
      </c>
      <c r="C8" s="10">
        <v>16179</v>
      </c>
      <c r="D8" s="8">
        <v>17876</v>
      </c>
      <c r="E8" s="11">
        <v>-1697</v>
      </c>
      <c r="F8" s="9">
        <v>1707</v>
      </c>
      <c r="G8" s="8">
        <v>762</v>
      </c>
      <c r="H8" s="8">
        <v>2469</v>
      </c>
      <c r="I8" s="8">
        <v>651</v>
      </c>
      <c r="J8" s="8">
        <v>316</v>
      </c>
      <c r="K8" s="8">
        <v>967</v>
      </c>
      <c r="L8" s="8">
        <v>1219</v>
      </c>
      <c r="M8" s="8">
        <v>885</v>
      </c>
      <c r="N8" s="8">
        <v>761</v>
      </c>
      <c r="O8" s="8">
        <v>889</v>
      </c>
      <c r="P8" s="8">
        <v>1650</v>
      </c>
      <c r="Q8" s="233"/>
      <c r="R8" s="156" t="s">
        <v>83</v>
      </c>
      <c r="S8" s="8">
        <v>507</v>
      </c>
      <c r="T8" s="8">
        <v>668</v>
      </c>
      <c r="U8" s="8">
        <v>454</v>
      </c>
      <c r="V8" s="8">
        <v>443</v>
      </c>
      <c r="W8" s="8">
        <v>1458</v>
      </c>
      <c r="X8" s="8">
        <v>754</v>
      </c>
      <c r="Y8" s="8">
        <v>446</v>
      </c>
      <c r="Z8" s="8">
        <v>747</v>
      </c>
      <c r="AA8" s="8">
        <v>462</v>
      </c>
      <c r="AB8" s="8">
        <v>418</v>
      </c>
      <c r="AC8" s="8">
        <v>425</v>
      </c>
      <c r="AD8" s="8">
        <v>772</v>
      </c>
      <c r="AE8" s="8">
        <v>478</v>
      </c>
      <c r="AF8" s="8">
        <v>351</v>
      </c>
      <c r="AG8" s="8">
        <v>606</v>
      </c>
    </row>
    <row r="9" spans="1:33" s="157" customFormat="1" ht="30" customHeight="1">
      <c r="A9" s="233"/>
      <c r="B9" s="156" t="s">
        <v>84</v>
      </c>
      <c r="C9" s="10">
        <v>52005</v>
      </c>
      <c r="D9" s="8">
        <v>59447</v>
      </c>
      <c r="E9" s="11">
        <v>-7442</v>
      </c>
      <c r="F9" s="9">
        <v>3878</v>
      </c>
      <c r="G9" s="8">
        <v>1964</v>
      </c>
      <c r="H9" s="8">
        <v>5842</v>
      </c>
      <c r="I9" s="8">
        <v>3203</v>
      </c>
      <c r="J9" s="8">
        <v>1830</v>
      </c>
      <c r="K9" s="8">
        <v>5033</v>
      </c>
      <c r="L9" s="8">
        <v>2616</v>
      </c>
      <c r="M9" s="8">
        <v>2891</v>
      </c>
      <c r="N9" s="8">
        <v>2622</v>
      </c>
      <c r="O9" s="8">
        <v>2651</v>
      </c>
      <c r="P9" s="8">
        <v>5273</v>
      </c>
      <c r="Q9" s="233"/>
      <c r="R9" s="156" t="s">
        <v>84</v>
      </c>
      <c r="S9" s="8">
        <v>1890</v>
      </c>
      <c r="T9" s="8">
        <v>1853</v>
      </c>
      <c r="U9" s="8">
        <v>1675</v>
      </c>
      <c r="V9" s="8">
        <v>1420</v>
      </c>
      <c r="W9" s="8">
        <v>4901</v>
      </c>
      <c r="X9" s="8">
        <v>3120</v>
      </c>
      <c r="Y9" s="8">
        <v>1371</v>
      </c>
      <c r="Z9" s="8">
        <v>2583</v>
      </c>
      <c r="AA9" s="8">
        <v>1642</v>
      </c>
      <c r="AB9" s="8">
        <v>1370</v>
      </c>
      <c r="AC9" s="8">
        <v>1640</v>
      </c>
      <c r="AD9" s="8">
        <v>2256</v>
      </c>
      <c r="AE9" s="8">
        <v>1508</v>
      </c>
      <c r="AF9" s="8">
        <v>1014</v>
      </c>
      <c r="AG9" s="8">
        <v>2107</v>
      </c>
    </row>
    <row r="10" spans="1:33" s="157" customFormat="1" ht="30" customHeight="1">
      <c r="A10" s="233"/>
      <c r="B10" s="156" t="s">
        <v>85</v>
      </c>
      <c r="C10" s="158">
        <v>79</v>
      </c>
      <c r="D10" s="8">
        <v>101</v>
      </c>
      <c r="E10" s="11">
        <v>-22</v>
      </c>
      <c r="F10" s="9">
        <v>1</v>
      </c>
      <c r="G10" s="8">
        <v>0</v>
      </c>
      <c r="H10" s="8">
        <v>1</v>
      </c>
      <c r="I10" s="8">
        <v>1</v>
      </c>
      <c r="J10" s="8">
        <v>1</v>
      </c>
      <c r="K10" s="8">
        <v>2</v>
      </c>
      <c r="L10" s="8">
        <v>0</v>
      </c>
      <c r="M10" s="8">
        <v>16</v>
      </c>
      <c r="N10" s="8">
        <v>4</v>
      </c>
      <c r="O10" s="8">
        <v>1</v>
      </c>
      <c r="P10" s="8">
        <v>5</v>
      </c>
      <c r="Q10" s="233"/>
      <c r="R10" s="156" t="s">
        <v>85</v>
      </c>
      <c r="S10" s="8">
        <v>0</v>
      </c>
      <c r="T10" s="8">
        <v>1</v>
      </c>
      <c r="U10" s="8">
        <v>9</v>
      </c>
      <c r="V10" s="8">
        <v>3</v>
      </c>
      <c r="W10" s="8">
        <v>8</v>
      </c>
      <c r="X10" s="8">
        <v>10</v>
      </c>
      <c r="Y10" s="8">
        <v>0</v>
      </c>
      <c r="Z10" s="8">
        <v>0</v>
      </c>
      <c r="AA10" s="8">
        <v>0</v>
      </c>
      <c r="AB10" s="8">
        <v>7</v>
      </c>
      <c r="AC10" s="8">
        <v>4</v>
      </c>
      <c r="AD10" s="8">
        <v>3</v>
      </c>
      <c r="AE10" s="8">
        <v>5</v>
      </c>
      <c r="AF10" s="8">
        <v>3</v>
      </c>
      <c r="AG10" s="8">
        <v>2</v>
      </c>
    </row>
    <row r="11" spans="1:33" s="6" customFormat="1" ht="30" customHeight="1">
      <c r="A11" s="233"/>
      <c r="B11" s="18" t="s">
        <v>86</v>
      </c>
      <c r="C11" s="10">
        <v>534</v>
      </c>
      <c r="D11" s="8">
        <v>713</v>
      </c>
      <c r="E11" s="11">
        <v>-179</v>
      </c>
      <c r="F11" s="9">
        <v>6</v>
      </c>
      <c r="G11" s="8">
        <v>13</v>
      </c>
      <c r="H11" s="8">
        <v>19</v>
      </c>
      <c r="I11" s="8">
        <v>138</v>
      </c>
      <c r="J11" s="8">
        <v>100</v>
      </c>
      <c r="K11" s="8">
        <v>238</v>
      </c>
      <c r="L11" s="8">
        <v>1</v>
      </c>
      <c r="M11" s="8">
        <v>7</v>
      </c>
      <c r="N11" s="8">
        <v>9</v>
      </c>
      <c r="O11" s="8">
        <v>70</v>
      </c>
      <c r="P11" s="8">
        <v>79</v>
      </c>
      <c r="Q11" s="233"/>
      <c r="R11" s="18" t="s">
        <v>86</v>
      </c>
      <c r="S11" s="8">
        <v>2</v>
      </c>
      <c r="T11" s="8">
        <v>1</v>
      </c>
      <c r="U11" s="8">
        <v>11</v>
      </c>
      <c r="V11" s="8">
        <v>0</v>
      </c>
      <c r="W11" s="8">
        <v>43</v>
      </c>
      <c r="X11" s="8">
        <v>45</v>
      </c>
      <c r="Y11" s="8">
        <v>3</v>
      </c>
      <c r="Z11" s="8">
        <v>4</v>
      </c>
      <c r="AA11" s="8">
        <v>10</v>
      </c>
      <c r="AB11" s="8">
        <v>4</v>
      </c>
      <c r="AC11" s="8">
        <v>48</v>
      </c>
      <c r="AD11" s="8">
        <v>2</v>
      </c>
      <c r="AE11" s="8">
        <v>4</v>
      </c>
      <c r="AF11" s="8">
        <v>0</v>
      </c>
      <c r="AG11" s="8">
        <v>13</v>
      </c>
    </row>
    <row r="12" spans="1:33" s="6" customFormat="1" ht="30" customHeight="1">
      <c r="A12" s="233"/>
      <c r="B12" s="18" t="s">
        <v>87</v>
      </c>
      <c r="C12" s="10">
        <v>8088</v>
      </c>
      <c r="D12" s="8">
        <v>10755</v>
      </c>
      <c r="E12" s="11">
        <v>-2667</v>
      </c>
      <c r="F12" s="9">
        <v>714</v>
      </c>
      <c r="G12" s="8">
        <v>370</v>
      </c>
      <c r="H12" s="8">
        <v>1084</v>
      </c>
      <c r="I12" s="8">
        <v>385</v>
      </c>
      <c r="J12" s="8">
        <v>234</v>
      </c>
      <c r="K12" s="8">
        <v>619</v>
      </c>
      <c r="L12" s="8">
        <v>348</v>
      </c>
      <c r="M12" s="8">
        <v>401</v>
      </c>
      <c r="N12" s="8">
        <v>280</v>
      </c>
      <c r="O12" s="8">
        <v>391</v>
      </c>
      <c r="P12" s="8">
        <v>671</v>
      </c>
      <c r="Q12" s="233"/>
      <c r="R12" s="18" t="s">
        <v>87</v>
      </c>
      <c r="S12" s="8">
        <v>384</v>
      </c>
      <c r="T12" s="8">
        <v>327</v>
      </c>
      <c r="U12" s="8">
        <v>258</v>
      </c>
      <c r="V12" s="8">
        <v>194</v>
      </c>
      <c r="W12" s="8">
        <v>600</v>
      </c>
      <c r="X12" s="8">
        <v>654</v>
      </c>
      <c r="Y12" s="8">
        <v>252</v>
      </c>
      <c r="Z12" s="8">
        <v>377</v>
      </c>
      <c r="AA12" s="8">
        <v>442</v>
      </c>
      <c r="AB12" s="8">
        <v>254</v>
      </c>
      <c r="AC12" s="8">
        <v>279</v>
      </c>
      <c r="AD12" s="8">
        <v>290</v>
      </c>
      <c r="AE12" s="8">
        <v>197</v>
      </c>
      <c r="AF12" s="8">
        <v>112</v>
      </c>
      <c r="AG12" s="8">
        <v>345</v>
      </c>
    </row>
    <row r="13" spans="1:33" s="6" customFormat="1" ht="30" customHeight="1">
      <c r="A13" s="233"/>
      <c r="B13" s="18" t="s">
        <v>88</v>
      </c>
      <c r="C13" s="10">
        <v>7</v>
      </c>
      <c r="D13" s="8">
        <v>6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2</v>
      </c>
      <c r="O13" s="8">
        <v>4</v>
      </c>
      <c r="P13" s="8">
        <v>6</v>
      </c>
      <c r="Q13" s="233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89</v>
      </c>
      <c r="C14" s="10">
        <v>2298</v>
      </c>
      <c r="D14" s="8">
        <v>3401</v>
      </c>
      <c r="E14" s="11">
        <v>-1103</v>
      </c>
      <c r="F14" s="9">
        <v>95</v>
      </c>
      <c r="G14" s="8">
        <v>44</v>
      </c>
      <c r="H14" s="8">
        <v>139</v>
      </c>
      <c r="I14" s="8">
        <v>406</v>
      </c>
      <c r="J14" s="8">
        <v>219</v>
      </c>
      <c r="K14" s="8">
        <v>625</v>
      </c>
      <c r="L14" s="8">
        <v>200</v>
      </c>
      <c r="M14" s="8">
        <v>396</v>
      </c>
      <c r="N14" s="8">
        <v>136</v>
      </c>
      <c r="O14" s="8">
        <v>101</v>
      </c>
      <c r="P14" s="8">
        <v>237</v>
      </c>
      <c r="Q14" s="233"/>
      <c r="R14" s="18" t="s">
        <v>89</v>
      </c>
      <c r="S14" s="8">
        <v>76</v>
      </c>
      <c r="T14" s="8">
        <v>35</v>
      </c>
      <c r="U14" s="8">
        <v>45</v>
      </c>
      <c r="V14" s="8">
        <v>4</v>
      </c>
      <c r="W14" s="8">
        <v>207</v>
      </c>
      <c r="X14" s="8">
        <v>25</v>
      </c>
      <c r="Y14" s="8">
        <v>24</v>
      </c>
      <c r="Z14" s="8">
        <v>60</v>
      </c>
      <c r="AA14" s="8">
        <v>15</v>
      </c>
      <c r="AB14" s="8">
        <v>14</v>
      </c>
      <c r="AC14" s="8">
        <v>25</v>
      </c>
      <c r="AD14" s="8">
        <v>40</v>
      </c>
      <c r="AE14" s="8">
        <v>62</v>
      </c>
      <c r="AF14" s="8">
        <v>38</v>
      </c>
      <c r="AG14" s="8">
        <v>31</v>
      </c>
    </row>
    <row r="15" spans="1:33" s="6" customFormat="1" ht="30" customHeight="1">
      <c r="A15" s="231"/>
      <c r="B15" s="18" t="s">
        <v>90</v>
      </c>
      <c r="C15" s="10">
        <v>476</v>
      </c>
      <c r="D15" s="8">
        <v>494</v>
      </c>
      <c r="E15" s="11">
        <v>-18</v>
      </c>
      <c r="F15" s="9">
        <v>1</v>
      </c>
      <c r="G15" s="8">
        <v>18</v>
      </c>
      <c r="H15" s="8">
        <v>19</v>
      </c>
      <c r="I15" s="8">
        <v>0</v>
      </c>
      <c r="J15" s="8">
        <v>18</v>
      </c>
      <c r="K15" s="8">
        <v>18</v>
      </c>
      <c r="L15" s="8">
        <v>20</v>
      </c>
      <c r="M15" s="8">
        <v>32</v>
      </c>
      <c r="N15" s="8">
        <v>5</v>
      </c>
      <c r="O15" s="8">
        <v>61</v>
      </c>
      <c r="P15" s="8">
        <v>66</v>
      </c>
      <c r="Q15" s="231"/>
      <c r="R15" s="18" t="s">
        <v>90</v>
      </c>
      <c r="S15" s="8">
        <v>7</v>
      </c>
      <c r="T15" s="8">
        <v>7</v>
      </c>
      <c r="U15" s="8">
        <v>3</v>
      </c>
      <c r="V15" s="8">
        <v>17</v>
      </c>
      <c r="W15" s="8">
        <v>17</v>
      </c>
      <c r="X15" s="8">
        <v>130</v>
      </c>
      <c r="Y15" s="8">
        <v>12</v>
      </c>
      <c r="Z15" s="8">
        <v>19</v>
      </c>
      <c r="AA15" s="8">
        <v>11</v>
      </c>
      <c r="AB15" s="8">
        <v>21</v>
      </c>
      <c r="AC15" s="8">
        <v>16</v>
      </c>
      <c r="AD15" s="8">
        <v>20</v>
      </c>
      <c r="AE15" s="8">
        <v>17</v>
      </c>
      <c r="AF15" s="8">
        <v>23</v>
      </c>
      <c r="AG15" s="8">
        <v>1</v>
      </c>
    </row>
    <row r="16" spans="1:33" s="15" customFormat="1" ht="30" customHeight="1">
      <c r="A16" s="4" t="s">
        <v>19</v>
      </c>
      <c r="B16" s="38" t="s">
        <v>251</v>
      </c>
      <c r="C16" s="39">
        <v>69693</v>
      </c>
      <c r="D16" s="40">
        <v>82153</v>
      </c>
      <c r="E16" s="41">
        <v>-12460</v>
      </c>
      <c r="F16" s="42">
        <v>5598</v>
      </c>
      <c r="G16" s="40">
        <v>2768</v>
      </c>
      <c r="H16" s="40">
        <v>8366</v>
      </c>
      <c r="I16" s="40">
        <v>3819</v>
      </c>
      <c r="J16" s="40">
        <v>2182</v>
      </c>
      <c r="K16" s="40">
        <v>6001</v>
      </c>
      <c r="L16" s="40">
        <v>3900</v>
      </c>
      <c r="M16" s="40">
        <v>4024</v>
      </c>
      <c r="N16" s="40">
        <v>3495</v>
      </c>
      <c r="O16" s="40">
        <v>3570</v>
      </c>
      <c r="P16" s="40">
        <v>7065</v>
      </c>
      <c r="Q16" s="4" t="s">
        <v>19</v>
      </c>
      <c r="R16" s="38" t="s">
        <v>251</v>
      </c>
      <c r="S16" s="40">
        <v>2452</v>
      </c>
      <c r="T16" s="40">
        <v>2593</v>
      </c>
      <c r="U16" s="40">
        <v>2216</v>
      </c>
      <c r="V16" s="40">
        <v>2050</v>
      </c>
      <c r="W16" s="40">
        <v>6350</v>
      </c>
      <c r="X16" s="40">
        <v>3724</v>
      </c>
      <c r="Y16" s="40">
        <v>1925</v>
      </c>
      <c r="Z16" s="40">
        <v>3490</v>
      </c>
      <c r="AA16" s="40">
        <v>2096</v>
      </c>
      <c r="AB16" s="40">
        <v>1844</v>
      </c>
      <c r="AC16" s="40">
        <v>2134</v>
      </c>
      <c r="AD16" s="40">
        <v>3253</v>
      </c>
      <c r="AE16" s="40">
        <v>2089</v>
      </c>
      <c r="AF16" s="40">
        <v>1397</v>
      </c>
      <c r="AG16" s="40">
        <v>2724</v>
      </c>
    </row>
    <row r="17" spans="1:33" s="6" customFormat="1" ht="30" customHeight="1">
      <c r="A17" s="4" t="s">
        <v>103</v>
      </c>
      <c r="B17" s="18" t="s">
        <v>252</v>
      </c>
      <c r="C17" s="10">
        <v>36937</v>
      </c>
      <c r="D17" s="8">
        <v>38979</v>
      </c>
      <c r="E17" s="11">
        <v>-2042</v>
      </c>
      <c r="F17" s="9">
        <v>3001</v>
      </c>
      <c r="G17" s="8">
        <v>1401</v>
      </c>
      <c r="H17" s="8">
        <v>4402</v>
      </c>
      <c r="I17" s="8">
        <v>1894</v>
      </c>
      <c r="J17" s="8">
        <v>1148</v>
      </c>
      <c r="K17" s="8">
        <v>3042</v>
      </c>
      <c r="L17" s="8">
        <v>2097</v>
      </c>
      <c r="M17" s="8">
        <v>1991</v>
      </c>
      <c r="N17" s="8">
        <v>1720</v>
      </c>
      <c r="O17" s="8">
        <v>1897</v>
      </c>
      <c r="P17" s="8">
        <v>3617</v>
      </c>
      <c r="Q17" s="4" t="s">
        <v>103</v>
      </c>
      <c r="R17" s="18" t="s">
        <v>252</v>
      </c>
      <c r="S17" s="8">
        <v>1249</v>
      </c>
      <c r="T17" s="8">
        <v>1347</v>
      </c>
      <c r="U17" s="8">
        <v>1157</v>
      </c>
      <c r="V17" s="8">
        <v>1066</v>
      </c>
      <c r="W17" s="8">
        <v>3451</v>
      </c>
      <c r="X17" s="8">
        <v>1748</v>
      </c>
      <c r="Y17" s="8">
        <v>1192</v>
      </c>
      <c r="Z17" s="8">
        <v>1697</v>
      </c>
      <c r="AA17" s="8">
        <v>1104</v>
      </c>
      <c r="AB17" s="8">
        <v>1064</v>
      </c>
      <c r="AC17" s="8">
        <v>1359</v>
      </c>
      <c r="AD17" s="8">
        <v>1742</v>
      </c>
      <c r="AE17" s="8">
        <v>1296</v>
      </c>
      <c r="AF17" s="8">
        <v>823</v>
      </c>
      <c r="AG17" s="8">
        <v>1493</v>
      </c>
    </row>
    <row r="18" spans="1:33" s="6" customFormat="1" ht="30" customHeight="1">
      <c r="A18" s="4"/>
      <c r="B18" s="18" t="s">
        <v>114</v>
      </c>
      <c r="C18" s="10">
        <v>28076</v>
      </c>
      <c r="D18" s="8">
        <v>32764</v>
      </c>
      <c r="E18" s="11">
        <v>-4688</v>
      </c>
      <c r="F18" s="9">
        <v>2429</v>
      </c>
      <c r="G18" s="8">
        <v>1101</v>
      </c>
      <c r="H18" s="8">
        <v>3530</v>
      </c>
      <c r="I18" s="8">
        <v>1294</v>
      </c>
      <c r="J18" s="8">
        <v>825</v>
      </c>
      <c r="K18" s="8">
        <v>2119</v>
      </c>
      <c r="L18" s="8">
        <v>1765</v>
      </c>
      <c r="M18" s="8">
        <v>1486</v>
      </c>
      <c r="N18" s="8">
        <v>1261</v>
      </c>
      <c r="O18" s="8">
        <v>1345</v>
      </c>
      <c r="P18" s="8">
        <v>2606</v>
      </c>
      <c r="Q18" s="4"/>
      <c r="R18" s="18" t="s">
        <v>114</v>
      </c>
      <c r="S18" s="8">
        <v>1054</v>
      </c>
      <c r="T18" s="8">
        <v>1050</v>
      </c>
      <c r="U18" s="8">
        <v>825</v>
      </c>
      <c r="V18" s="8">
        <v>803</v>
      </c>
      <c r="W18" s="8">
        <v>2612</v>
      </c>
      <c r="X18" s="8">
        <v>1313</v>
      </c>
      <c r="Y18" s="8">
        <v>807</v>
      </c>
      <c r="Z18" s="8">
        <v>1328</v>
      </c>
      <c r="AA18" s="8">
        <v>830</v>
      </c>
      <c r="AB18" s="8">
        <v>746</v>
      </c>
      <c r="AC18" s="8">
        <v>994</v>
      </c>
      <c r="AD18" s="8">
        <v>1419</v>
      </c>
      <c r="AE18" s="8">
        <v>985</v>
      </c>
      <c r="AF18" s="8">
        <v>611</v>
      </c>
      <c r="AG18" s="8">
        <v>1193</v>
      </c>
    </row>
    <row r="19" spans="1:33" s="6" customFormat="1" ht="30" customHeight="1">
      <c r="A19" s="4"/>
      <c r="B19" s="18" t="s">
        <v>115</v>
      </c>
      <c r="C19" s="10">
        <v>8861</v>
      </c>
      <c r="D19" s="8">
        <v>6215</v>
      </c>
      <c r="E19" s="11">
        <v>2646</v>
      </c>
      <c r="F19" s="9">
        <v>572</v>
      </c>
      <c r="G19" s="8">
        <v>300</v>
      </c>
      <c r="H19" s="8">
        <v>872</v>
      </c>
      <c r="I19" s="8">
        <v>600</v>
      </c>
      <c r="J19" s="8">
        <v>323</v>
      </c>
      <c r="K19" s="8">
        <v>923</v>
      </c>
      <c r="L19" s="8">
        <v>332</v>
      </c>
      <c r="M19" s="8">
        <v>505</v>
      </c>
      <c r="N19" s="8">
        <v>459</v>
      </c>
      <c r="O19" s="8">
        <v>552</v>
      </c>
      <c r="P19" s="8">
        <v>1011</v>
      </c>
      <c r="Q19" s="4"/>
      <c r="R19" s="18" t="s">
        <v>115</v>
      </c>
      <c r="S19" s="8">
        <v>195</v>
      </c>
      <c r="T19" s="8">
        <v>297</v>
      </c>
      <c r="U19" s="8">
        <v>332</v>
      </c>
      <c r="V19" s="8">
        <v>263</v>
      </c>
      <c r="W19" s="8">
        <v>839</v>
      </c>
      <c r="X19" s="8">
        <v>435</v>
      </c>
      <c r="Y19" s="8">
        <v>385</v>
      </c>
      <c r="Z19" s="8">
        <v>369</v>
      </c>
      <c r="AA19" s="8">
        <v>274</v>
      </c>
      <c r="AB19" s="8">
        <v>318</v>
      </c>
      <c r="AC19" s="8">
        <v>365</v>
      </c>
      <c r="AD19" s="8">
        <v>323</v>
      </c>
      <c r="AE19" s="8">
        <v>311</v>
      </c>
      <c r="AF19" s="8">
        <v>212</v>
      </c>
      <c r="AG19" s="8">
        <v>300</v>
      </c>
    </row>
    <row r="20" spans="1:33" s="6" customFormat="1" ht="30" customHeight="1">
      <c r="A20" s="4" t="s">
        <v>104</v>
      </c>
      <c r="B20" s="18" t="s">
        <v>102</v>
      </c>
      <c r="C20" s="10">
        <v>10663</v>
      </c>
      <c r="D20" s="8">
        <v>16839</v>
      </c>
      <c r="E20" s="11">
        <v>-6176</v>
      </c>
      <c r="F20" s="9">
        <v>522</v>
      </c>
      <c r="G20" s="8">
        <v>294</v>
      </c>
      <c r="H20" s="8">
        <v>816</v>
      </c>
      <c r="I20" s="8">
        <v>805</v>
      </c>
      <c r="J20" s="8">
        <v>473</v>
      </c>
      <c r="K20" s="8">
        <v>1278</v>
      </c>
      <c r="L20" s="8">
        <v>571</v>
      </c>
      <c r="M20" s="8">
        <v>827</v>
      </c>
      <c r="N20" s="8">
        <v>544</v>
      </c>
      <c r="O20" s="8">
        <v>649</v>
      </c>
      <c r="P20" s="8">
        <v>1193</v>
      </c>
      <c r="Q20" s="4" t="s">
        <v>104</v>
      </c>
      <c r="R20" s="18" t="s">
        <v>102</v>
      </c>
      <c r="S20" s="8">
        <v>457</v>
      </c>
      <c r="T20" s="8">
        <v>323</v>
      </c>
      <c r="U20" s="8">
        <v>350</v>
      </c>
      <c r="V20" s="8">
        <v>316</v>
      </c>
      <c r="W20" s="8">
        <v>915</v>
      </c>
      <c r="X20" s="8">
        <v>583</v>
      </c>
      <c r="Y20" s="8">
        <v>269</v>
      </c>
      <c r="Z20" s="8">
        <v>542</v>
      </c>
      <c r="AA20" s="8">
        <v>476</v>
      </c>
      <c r="AB20" s="8">
        <v>225</v>
      </c>
      <c r="AC20" s="8">
        <v>341</v>
      </c>
      <c r="AD20" s="8">
        <v>423</v>
      </c>
      <c r="AE20" s="8">
        <v>250</v>
      </c>
      <c r="AF20" s="8">
        <v>210</v>
      </c>
      <c r="AG20" s="8">
        <v>298</v>
      </c>
    </row>
    <row r="21" spans="1:33" s="6" customFormat="1" ht="56.25">
      <c r="A21" s="4" t="s">
        <v>105</v>
      </c>
      <c r="B21" s="18" t="s">
        <v>438</v>
      </c>
      <c r="C21" s="10">
        <v>2950</v>
      </c>
      <c r="D21" s="8">
        <v>3129</v>
      </c>
      <c r="E21" s="11">
        <v>-179</v>
      </c>
      <c r="F21" s="9">
        <v>252</v>
      </c>
      <c r="G21" s="8">
        <v>157</v>
      </c>
      <c r="H21" s="8">
        <v>409</v>
      </c>
      <c r="I21" s="8">
        <v>228</v>
      </c>
      <c r="J21" s="8">
        <v>54</v>
      </c>
      <c r="K21" s="8">
        <v>282</v>
      </c>
      <c r="L21" s="8">
        <v>37</v>
      </c>
      <c r="M21" s="8">
        <v>94</v>
      </c>
      <c r="N21" s="8">
        <v>449</v>
      </c>
      <c r="O21" s="8">
        <v>220</v>
      </c>
      <c r="P21" s="8">
        <v>669</v>
      </c>
      <c r="Q21" s="4" t="s">
        <v>105</v>
      </c>
      <c r="R21" s="18" t="s">
        <v>438</v>
      </c>
      <c r="S21" s="8">
        <v>133</v>
      </c>
      <c r="T21" s="8">
        <v>251</v>
      </c>
      <c r="U21" s="8">
        <v>156</v>
      </c>
      <c r="V21" s="8">
        <v>76</v>
      </c>
      <c r="W21" s="8">
        <v>39</v>
      </c>
      <c r="X21" s="8">
        <v>274</v>
      </c>
      <c r="Y21" s="8">
        <v>87</v>
      </c>
      <c r="Z21" s="8">
        <v>31</v>
      </c>
      <c r="AA21" s="8">
        <v>23</v>
      </c>
      <c r="AB21" s="8">
        <v>58</v>
      </c>
      <c r="AC21" s="8">
        <v>19</v>
      </c>
      <c r="AD21" s="8">
        <v>96</v>
      </c>
      <c r="AE21" s="8">
        <v>35</v>
      </c>
      <c r="AF21" s="8">
        <v>41</v>
      </c>
      <c r="AG21" s="8">
        <v>140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8">
        <v>0</v>
      </c>
      <c r="E22" s="11">
        <v>1</v>
      </c>
      <c r="F22" s="9">
        <v>1</v>
      </c>
      <c r="G22" s="8">
        <v>0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11948</v>
      </c>
      <c r="D23" s="8">
        <v>16553</v>
      </c>
      <c r="E23" s="11">
        <v>-4605</v>
      </c>
      <c r="F23" s="9">
        <v>1460</v>
      </c>
      <c r="G23" s="8">
        <v>691</v>
      </c>
      <c r="H23" s="8">
        <v>2151</v>
      </c>
      <c r="I23" s="8">
        <v>431</v>
      </c>
      <c r="J23" s="8">
        <v>177</v>
      </c>
      <c r="K23" s="8">
        <v>608</v>
      </c>
      <c r="L23" s="8">
        <v>936</v>
      </c>
      <c r="M23" s="8">
        <v>683</v>
      </c>
      <c r="N23" s="8">
        <v>459</v>
      </c>
      <c r="O23" s="8">
        <v>423</v>
      </c>
      <c r="P23" s="8">
        <v>882</v>
      </c>
      <c r="Q23" s="4" t="s">
        <v>107</v>
      </c>
      <c r="R23" s="18" t="s">
        <v>93</v>
      </c>
      <c r="S23" s="8">
        <v>394</v>
      </c>
      <c r="T23" s="8">
        <v>459</v>
      </c>
      <c r="U23" s="8">
        <v>302</v>
      </c>
      <c r="V23" s="8">
        <v>358</v>
      </c>
      <c r="W23" s="8">
        <v>1412</v>
      </c>
      <c r="X23" s="8">
        <v>579</v>
      </c>
      <c r="Y23" s="8">
        <v>205</v>
      </c>
      <c r="Z23" s="8">
        <v>499</v>
      </c>
      <c r="AA23" s="8">
        <v>192</v>
      </c>
      <c r="AB23" s="8">
        <v>256</v>
      </c>
      <c r="AC23" s="8">
        <v>247</v>
      </c>
      <c r="AD23" s="8">
        <v>692</v>
      </c>
      <c r="AE23" s="8">
        <v>311</v>
      </c>
      <c r="AF23" s="8">
        <v>208</v>
      </c>
      <c r="AG23" s="8">
        <v>574</v>
      </c>
    </row>
    <row r="24" spans="1:33" s="6" customFormat="1" ht="30" customHeight="1">
      <c r="A24" s="4" t="s">
        <v>108</v>
      </c>
      <c r="B24" s="18" t="s">
        <v>94</v>
      </c>
      <c r="C24" s="10">
        <v>4688</v>
      </c>
      <c r="D24" s="8">
        <v>3652</v>
      </c>
      <c r="E24" s="11">
        <v>1036</v>
      </c>
      <c r="F24" s="9">
        <v>222</v>
      </c>
      <c r="G24" s="8">
        <v>148</v>
      </c>
      <c r="H24" s="8">
        <v>370</v>
      </c>
      <c r="I24" s="8">
        <v>258</v>
      </c>
      <c r="J24" s="8">
        <v>222</v>
      </c>
      <c r="K24" s="8">
        <v>480</v>
      </c>
      <c r="L24" s="8">
        <v>148</v>
      </c>
      <c r="M24" s="8">
        <v>293</v>
      </c>
      <c r="N24" s="8">
        <v>226</v>
      </c>
      <c r="O24" s="8">
        <v>263</v>
      </c>
      <c r="P24" s="177">
        <v>489</v>
      </c>
      <c r="Q24" s="4" t="s">
        <v>108</v>
      </c>
      <c r="R24" s="18" t="s">
        <v>94</v>
      </c>
      <c r="S24" s="8">
        <v>154</v>
      </c>
      <c r="T24" s="8">
        <v>144</v>
      </c>
      <c r="U24" s="8">
        <v>182</v>
      </c>
      <c r="V24" s="8">
        <v>183</v>
      </c>
      <c r="W24" s="8">
        <v>407</v>
      </c>
      <c r="X24" s="8">
        <v>347</v>
      </c>
      <c r="Y24" s="8">
        <v>125</v>
      </c>
      <c r="Z24" s="8">
        <v>250</v>
      </c>
      <c r="AA24" s="8">
        <v>217</v>
      </c>
      <c r="AB24" s="8">
        <v>204</v>
      </c>
      <c r="AC24" s="8">
        <v>123</v>
      </c>
      <c r="AD24" s="8">
        <v>210</v>
      </c>
      <c r="AE24" s="8">
        <v>150</v>
      </c>
      <c r="AF24" s="8">
        <v>78</v>
      </c>
      <c r="AG24" s="8">
        <v>134</v>
      </c>
    </row>
    <row r="25" spans="1:33" s="6" customFormat="1" ht="30" customHeight="1">
      <c r="A25" s="4" t="s">
        <v>109</v>
      </c>
      <c r="B25" s="18" t="s">
        <v>95</v>
      </c>
      <c r="C25" s="10">
        <v>387</v>
      </c>
      <c r="D25" s="8">
        <v>458</v>
      </c>
      <c r="E25" s="11">
        <v>-71</v>
      </c>
      <c r="F25" s="9">
        <v>24</v>
      </c>
      <c r="G25" s="8">
        <v>14</v>
      </c>
      <c r="H25" s="8">
        <v>38</v>
      </c>
      <c r="I25" s="8">
        <v>4</v>
      </c>
      <c r="J25" s="8">
        <v>1</v>
      </c>
      <c r="K25" s="8">
        <v>5</v>
      </c>
      <c r="L25" s="8">
        <v>20</v>
      </c>
      <c r="M25" s="8">
        <v>16</v>
      </c>
      <c r="N25" s="8">
        <v>22</v>
      </c>
      <c r="O25" s="8">
        <v>25</v>
      </c>
      <c r="P25" s="8">
        <v>47</v>
      </c>
      <c r="Q25" s="4" t="s">
        <v>109</v>
      </c>
      <c r="R25" s="18" t="s">
        <v>95</v>
      </c>
      <c r="S25" s="8">
        <v>16</v>
      </c>
      <c r="T25" s="8">
        <v>13</v>
      </c>
      <c r="U25" s="8">
        <v>10</v>
      </c>
      <c r="V25" s="8">
        <v>10</v>
      </c>
      <c r="W25" s="8">
        <v>35</v>
      </c>
      <c r="X25" s="8">
        <v>51</v>
      </c>
      <c r="Y25" s="8">
        <v>11</v>
      </c>
      <c r="Z25" s="8">
        <v>19</v>
      </c>
      <c r="AA25" s="8">
        <v>32</v>
      </c>
      <c r="AB25" s="8">
        <v>4</v>
      </c>
      <c r="AC25" s="8">
        <v>13</v>
      </c>
      <c r="AD25" s="8">
        <v>9</v>
      </c>
      <c r="AE25" s="8">
        <v>10</v>
      </c>
      <c r="AF25" s="8">
        <v>13</v>
      </c>
      <c r="AG25" s="8">
        <v>15</v>
      </c>
    </row>
    <row r="26" spans="1:33" s="6" customFormat="1" ht="30" customHeight="1">
      <c r="A26" s="4" t="s">
        <v>110</v>
      </c>
      <c r="B26" s="18" t="s">
        <v>97</v>
      </c>
      <c r="C26" s="10">
        <v>95</v>
      </c>
      <c r="D26" s="8">
        <v>460</v>
      </c>
      <c r="E26" s="11">
        <v>-365</v>
      </c>
      <c r="F26" s="9">
        <v>5</v>
      </c>
      <c r="G26" s="8">
        <v>2</v>
      </c>
      <c r="H26" s="8">
        <v>7</v>
      </c>
      <c r="I26" s="8">
        <v>8</v>
      </c>
      <c r="J26" s="8">
        <v>4</v>
      </c>
      <c r="K26" s="8">
        <v>12</v>
      </c>
      <c r="L26" s="8">
        <v>3</v>
      </c>
      <c r="M26" s="8">
        <v>3</v>
      </c>
      <c r="N26" s="8">
        <v>5</v>
      </c>
      <c r="O26" s="8">
        <v>2</v>
      </c>
      <c r="P26" s="8">
        <v>7</v>
      </c>
      <c r="Q26" s="4" t="s">
        <v>110</v>
      </c>
      <c r="R26" s="18" t="s">
        <v>97</v>
      </c>
      <c r="S26" s="8">
        <v>2</v>
      </c>
      <c r="T26" s="8">
        <v>3</v>
      </c>
      <c r="U26" s="8">
        <v>3</v>
      </c>
      <c r="V26" s="8">
        <v>1</v>
      </c>
      <c r="W26" s="8">
        <v>15</v>
      </c>
      <c r="X26" s="8">
        <v>4</v>
      </c>
      <c r="Y26" s="8">
        <v>6</v>
      </c>
      <c r="Z26" s="8">
        <v>1</v>
      </c>
      <c r="AA26" s="8">
        <v>3</v>
      </c>
      <c r="AB26" s="8">
        <v>1</v>
      </c>
      <c r="AC26" s="8">
        <v>3</v>
      </c>
      <c r="AD26" s="8">
        <v>5</v>
      </c>
      <c r="AE26" s="8">
        <v>2</v>
      </c>
      <c r="AF26" s="8">
        <v>4</v>
      </c>
      <c r="AG26" s="8">
        <v>10</v>
      </c>
    </row>
    <row r="27" spans="1:33" s="6" customFormat="1" ht="30" customHeight="1">
      <c r="A27" s="5" t="s">
        <v>111</v>
      </c>
      <c r="B27" s="18" t="s">
        <v>99</v>
      </c>
      <c r="C27" s="10">
        <v>2024</v>
      </c>
      <c r="D27" s="8">
        <v>2083</v>
      </c>
      <c r="E27" s="11">
        <v>-59</v>
      </c>
      <c r="F27" s="9">
        <v>111</v>
      </c>
      <c r="G27" s="8">
        <v>61</v>
      </c>
      <c r="H27" s="8">
        <v>172</v>
      </c>
      <c r="I27" s="8">
        <v>191</v>
      </c>
      <c r="J27" s="8">
        <v>103</v>
      </c>
      <c r="K27" s="8">
        <v>294</v>
      </c>
      <c r="L27" s="8">
        <v>88</v>
      </c>
      <c r="M27" s="8">
        <v>117</v>
      </c>
      <c r="N27" s="8">
        <v>70</v>
      </c>
      <c r="O27" s="8">
        <v>91</v>
      </c>
      <c r="P27" s="8">
        <v>161</v>
      </c>
      <c r="Q27" s="5" t="s">
        <v>111</v>
      </c>
      <c r="R27" s="18" t="s">
        <v>99</v>
      </c>
      <c r="S27" s="8">
        <v>47</v>
      </c>
      <c r="T27" s="8">
        <v>53</v>
      </c>
      <c r="U27" s="8">
        <v>56</v>
      </c>
      <c r="V27" s="8">
        <v>40</v>
      </c>
      <c r="W27" s="8">
        <v>76</v>
      </c>
      <c r="X27" s="8">
        <v>138</v>
      </c>
      <c r="Y27" s="8">
        <v>30</v>
      </c>
      <c r="Z27" s="8">
        <v>451</v>
      </c>
      <c r="AA27" s="8">
        <v>49</v>
      </c>
      <c r="AB27" s="8">
        <v>32</v>
      </c>
      <c r="AC27" s="8">
        <v>29</v>
      </c>
      <c r="AD27" s="8">
        <v>76</v>
      </c>
      <c r="AE27" s="8">
        <v>35</v>
      </c>
      <c r="AF27" s="8">
        <v>20</v>
      </c>
      <c r="AG27" s="8">
        <v>60</v>
      </c>
    </row>
    <row r="28" spans="1:33" s="6" customFormat="1" ht="37.5">
      <c r="A28" s="4" t="s">
        <v>22</v>
      </c>
      <c r="B28" s="18" t="s">
        <v>135</v>
      </c>
      <c r="C28" s="10">
        <v>2761</v>
      </c>
      <c r="D28" s="8">
        <v>3241</v>
      </c>
      <c r="E28" s="11">
        <v>-480</v>
      </c>
      <c r="F28" s="9">
        <v>206</v>
      </c>
      <c r="G28" s="8">
        <v>72</v>
      </c>
      <c r="H28" s="8">
        <v>278</v>
      </c>
      <c r="I28" s="8">
        <v>104</v>
      </c>
      <c r="J28" s="8">
        <v>67</v>
      </c>
      <c r="K28" s="8">
        <v>171</v>
      </c>
      <c r="L28" s="8">
        <v>142</v>
      </c>
      <c r="M28" s="8">
        <v>150</v>
      </c>
      <c r="N28" s="8">
        <v>202</v>
      </c>
      <c r="O28" s="8">
        <v>227</v>
      </c>
      <c r="P28" s="8">
        <v>429</v>
      </c>
      <c r="Q28" s="7" t="s">
        <v>22</v>
      </c>
      <c r="R28" s="18" t="s">
        <v>135</v>
      </c>
      <c r="S28" s="8">
        <v>103</v>
      </c>
      <c r="T28" s="8">
        <v>111</v>
      </c>
      <c r="U28" s="8">
        <v>95</v>
      </c>
      <c r="V28" s="8">
        <v>68</v>
      </c>
      <c r="W28" s="8">
        <v>303</v>
      </c>
      <c r="X28" s="8">
        <v>161</v>
      </c>
      <c r="Y28" s="8">
        <v>69</v>
      </c>
      <c r="Z28" s="8">
        <v>102</v>
      </c>
      <c r="AA28" s="8">
        <v>95</v>
      </c>
      <c r="AB28" s="8">
        <v>75</v>
      </c>
      <c r="AC28" s="8">
        <v>61</v>
      </c>
      <c r="AD28" s="8">
        <v>99</v>
      </c>
      <c r="AE28" s="8">
        <v>96</v>
      </c>
      <c r="AF28" s="8">
        <v>63</v>
      </c>
      <c r="AG28" s="8">
        <v>90</v>
      </c>
    </row>
    <row r="29" spans="1:33" s="45" customFormat="1" ht="30" customHeight="1">
      <c r="A29" s="269" t="s">
        <v>24</v>
      </c>
      <c r="B29" s="38" t="s">
        <v>100</v>
      </c>
      <c r="C29" s="39">
        <v>27697</v>
      </c>
      <c r="D29" s="40">
        <v>31967</v>
      </c>
      <c r="E29" s="41">
        <v>-4270</v>
      </c>
      <c r="F29" s="42">
        <v>1550</v>
      </c>
      <c r="G29" s="40">
        <v>834</v>
      </c>
      <c r="H29" s="40">
        <v>2384</v>
      </c>
      <c r="I29" s="40">
        <v>1034</v>
      </c>
      <c r="J29" s="40">
        <v>728</v>
      </c>
      <c r="K29" s="40">
        <v>1762</v>
      </c>
      <c r="L29" s="40">
        <v>1232</v>
      </c>
      <c r="M29" s="40">
        <v>1536</v>
      </c>
      <c r="N29" s="40">
        <v>1552</v>
      </c>
      <c r="O29" s="40">
        <v>2080</v>
      </c>
      <c r="P29" s="40">
        <v>3632</v>
      </c>
      <c r="Q29" s="230" t="s">
        <v>24</v>
      </c>
      <c r="R29" s="43" t="s">
        <v>100</v>
      </c>
      <c r="S29" s="40">
        <v>1011</v>
      </c>
      <c r="T29" s="40">
        <v>940</v>
      </c>
      <c r="U29" s="40">
        <v>821</v>
      </c>
      <c r="V29" s="40">
        <v>837</v>
      </c>
      <c r="W29" s="40">
        <v>2950</v>
      </c>
      <c r="X29" s="40">
        <v>1955</v>
      </c>
      <c r="Y29" s="40">
        <v>732</v>
      </c>
      <c r="Z29" s="40">
        <v>1298</v>
      </c>
      <c r="AA29" s="40">
        <v>1128</v>
      </c>
      <c r="AB29" s="40">
        <v>753</v>
      </c>
      <c r="AC29" s="40">
        <v>806</v>
      </c>
      <c r="AD29" s="40">
        <v>1111</v>
      </c>
      <c r="AE29" s="40">
        <v>932</v>
      </c>
      <c r="AF29" s="40">
        <v>704</v>
      </c>
      <c r="AG29" s="40">
        <v>1173</v>
      </c>
    </row>
    <row r="30" spans="1:33" s="55" customFormat="1" ht="30" customHeight="1" thickBot="1">
      <c r="A30" s="270"/>
      <c r="B30" s="18" t="s">
        <v>113</v>
      </c>
      <c r="C30" s="12">
        <v>7142</v>
      </c>
      <c r="D30" s="13">
        <v>8049</v>
      </c>
      <c r="E30" s="14">
        <v>-907</v>
      </c>
      <c r="F30" s="9">
        <v>480</v>
      </c>
      <c r="G30" s="8">
        <v>253</v>
      </c>
      <c r="H30" s="8">
        <v>733</v>
      </c>
      <c r="I30" s="8">
        <v>207</v>
      </c>
      <c r="J30" s="8">
        <v>129</v>
      </c>
      <c r="K30" s="8">
        <v>336</v>
      </c>
      <c r="L30" s="8">
        <v>396</v>
      </c>
      <c r="M30" s="8">
        <v>384</v>
      </c>
      <c r="N30" s="8">
        <v>328</v>
      </c>
      <c r="O30" s="8">
        <v>570</v>
      </c>
      <c r="P30" s="8">
        <v>898</v>
      </c>
      <c r="Q30" s="231"/>
      <c r="R30" s="53" t="s">
        <v>113</v>
      </c>
      <c r="S30" s="8">
        <v>244</v>
      </c>
      <c r="T30" s="8">
        <v>260</v>
      </c>
      <c r="U30" s="8">
        <v>208</v>
      </c>
      <c r="V30" s="8">
        <v>257</v>
      </c>
      <c r="W30" s="8">
        <v>774</v>
      </c>
      <c r="X30" s="8">
        <v>443</v>
      </c>
      <c r="Y30" s="8">
        <v>184</v>
      </c>
      <c r="Z30" s="8">
        <v>303</v>
      </c>
      <c r="AA30" s="8">
        <v>332</v>
      </c>
      <c r="AB30" s="8">
        <v>183</v>
      </c>
      <c r="AC30" s="8">
        <v>181</v>
      </c>
      <c r="AD30" s="8">
        <v>280</v>
      </c>
      <c r="AE30" s="8">
        <v>274</v>
      </c>
      <c r="AF30" s="8">
        <v>204</v>
      </c>
      <c r="AG30" s="8">
        <v>268</v>
      </c>
    </row>
    <row r="31" spans="1:33" s="25" customFormat="1" ht="18.75">
      <c r="A31" s="47" t="s">
        <v>157</v>
      </c>
      <c r="Q31" s="47" t="str">
        <f>A31</f>
        <v>* szczegóły w tabeli 21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AG4:AG5"/>
    <mergeCell ref="Q29:Q30"/>
    <mergeCell ref="Q3:Q5"/>
    <mergeCell ref="Q7:Q15"/>
    <mergeCell ref="U4:U5"/>
    <mergeCell ref="S3:AG3"/>
    <mergeCell ref="T4:T5"/>
    <mergeCell ref="S4:S5"/>
    <mergeCell ref="AE4:AE5"/>
    <mergeCell ref="AD4:AD5"/>
    <mergeCell ref="AA4:AA5"/>
    <mergeCell ref="A29:A30"/>
    <mergeCell ref="I4:K4"/>
    <mergeCell ref="A7:A15"/>
    <mergeCell ref="A3:A5"/>
    <mergeCell ref="F3:P3"/>
    <mergeCell ref="D4:D5"/>
    <mergeCell ref="F4:H4"/>
    <mergeCell ref="B3:B5"/>
    <mergeCell ref="E4:E5"/>
    <mergeCell ref="M4:M5"/>
    <mergeCell ref="L4:L5"/>
    <mergeCell ref="A1:H1"/>
    <mergeCell ref="Q1:X1"/>
    <mergeCell ref="W4:W5"/>
    <mergeCell ref="X4:X5"/>
    <mergeCell ref="A2:P2"/>
    <mergeCell ref="Q2:AG2"/>
    <mergeCell ref="C4:C5"/>
    <mergeCell ref="C3:E3"/>
    <mergeCell ref="Z4:Z5"/>
    <mergeCell ref="N4:P4"/>
    <mergeCell ref="R3:R5"/>
    <mergeCell ref="AF4:AF5"/>
    <mergeCell ref="V4:V5"/>
    <mergeCell ref="Y4:Y5"/>
    <mergeCell ref="AC4:AC5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 codeName="Arkusz22"/>
  <dimension ref="A1:AG39"/>
  <sheetViews>
    <sheetView zoomScale="75" zoomScaleNormal="60" workbookViewId="0">
      <selection activeCell="E10" sqref="E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578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21. PODJĘCIA PRACY I AKTYWIZACJA BEZROBOTNYCH DO 30 ROKU ŻYCIA W OKRESIE STYCZEŃ - GRUDZIEŃ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XII 2016</v>
      </c>
      <c r="D4" s="234" t="str">
        <f>'8-BILANS OGÓŁEM NARASTAJĄCO'!D4:D5</f>
        <v>I - XII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3" t="s">
        <v>12</v>
      </c>
      <c r="B6" s="38" t="s">
        <v>253</v>
      </c>
      <c r="C6" s="39">
        <v>36937</v>
      </c>
      <c r="D6" s="203">
        <v>38979</v>
      </c>
      <c r="E6" s="112">
        <v>-2042</v>
      </c>
      <c r="F6" s="42">
        <v>3001</v>
      </c>
      <c r="G6" s="40">
        <v>1401</v>
      </c>
      <c r="H6" s="40">
        <v>4402</v>
      </c>
      <c r="I6" s="40">
        <v>1894</v>
      </c>
      <c r="J6" s="40">
        <v>1148</v>
      </c>
      <c r="K6" s="40">
        <v>3042</v>
      </c>
      <c r="L6" s="40">
        <v>2097</v>
      </c>
      <c r="M6" s="40">
        <v>1991</v>
      </c>
      <c r="N6" s="40">
        <v>1720</v>
      </c>
      <c r="O6" s="40">
        <v>1897</v>
      </c>
      <c r="P6" s="40">
        <v>3617</v>
      </c>
      <c r="Q6" s="3" t="s">
        <v>12</v>
      </c>
      <c r="R6" s="38" t="s">
        <v>253</v>
      </c>
      <c r="S6" s="40">
        <v>1249</v>
      </c>
      <c r="T6" s="40">
        <v>1347</v>
      </c>
      <c r="U6" s="40">
        <v>1157</v>
      </c>
      <c r="V6" s="40">
        <v>1066</v>
      </c>
      <c r="W6" s="40">
        <v>3451</v>
      </c>
      <c r="X6" s="40">
        <v>1748</v>
      </c>
      <c r="Y6" s="40">
        <v>1192</v>
      </c>
      <c r="Z6" s="40">
        <v>1697</v>
      </c>
      <c r="AA6" s="40">
        <v>1104</v>
      </c>
      <c r="AB6" s="40">
        <v>1064</v>
      </c>
      <c r="AC6" s="40">
        <v>1359</v>
      </c>
      <c r="AD6" s="40">
        <v>1742</v>
      </c>
      <c r="AE6" s="40">
        <v>1296</v>
      </c>
      <c r="AF6" s="40">
        <v>823</v>
      </c>
      <c r="AG6" s="40">
        <v>1493</v>
      </c>
    </row>
    <row r="7" spans="1:33" s="6" customFormat="1" ht="30" customHeight="1">
      <c r="A7" s="4" t="s">
        <v>188</v>
      </c>
      <c r="B7" s="18" t="s">
        <v>271</v>
      </c>
      <c r="C7" s="10">
        <v>28076</v>
      </c>
      <c r="D7" s="168">
        <v>32764</v>
      </c>
      <c r="E7" s="27">
        <v>-4688</v>
      </c>
      <c r="F7" s="9">
        <v>2429</v>
      </c>
      <c r="G7" s="8">
        <v>1101</v>
      </c>
      <c r="H7" s="8">
        <v>3530</v>
      </c>
      <c r="I7" s="8">
        <v>1294</v>
      </c>
      <c r="J7" s="8">
        <v>825</v>
      </c>
      <c r="K7" s="8">
        <v>2119</v>
      </c>
      <c r="L7" s="8">
        <v>1765</v>
      </c>
      <c r="M7" s="8">
        <v>1486</v>
      </c>
      <c r="N7" s="8">
        <v>1261</v>
      </c>
      <c r="O7" s="8">
        <v>1345</v>
      </c>
      <c r="P7" s="8">
        <v>2606</v>
      </c>
      <c r="Q7" s="4" t="s">
        <v>188</v>
      </c>
      <c r="R7" s="18" t="s">
        <v>271</v>
      </c>
      <c r="S7" s="8">
        <v>1054</v>
      </c>
      <c r="T7" s="8">
        <v>1050</v>
      </c>
      <c r="U7" s="8">
        <v>825</v>
      </c>
      <c r="V7" s="8">
        <v>803</v>
      </c>
      <c r="W7" s="8">
        <v>2612</v>
      </c>
      <c r="X7" s="8">
        <v>1313</v>
      </c>
      <c r="Y7" s="8">
        <v>807</v>
      </c>
      <c r="Z7" s="8">
        <v>1328</v>
      </c>
      <c r="AA7" s="8">
        <v>830</v>
      </c>
      <c r="AB7" s="8">
        <v>746</v>
      </c>
      <c r="AC7" s="8">
        <v>994</v>
      </c>
      <c r="AD7" s="8">
        <v>1419</v>
      </c>
      <c r="AE7" s="8">
        <v>985</v>
      </c>
      <c r="AF7" s="8">
        <v>611</v>
      </c>
      <c r="AG7" s="8">
        <v>1193</v>
      </c>
    </row>
    <row r="8" spans="1:33" s="6" customFormat="1" ht="30" customHeight="1">
      <c r="A8" s="4"/>
      <c r="B8" s="19" t="s">
        <v>127</v>
      </c>
      <c r="C8" s="10">
        <v>500</v>
      </c>
      <c r="D8" s="168">
        <v>757</v>
      </c>
      <c r="E8" s="27">
        <v>-257</v>
      </c>
      <c r="F8" s="9">
        <v>49</v>
      </c>
      <c r="G8" s="8">
        <v>20</v>
      </c>
      <c r="H8" s="8">
        <v>69</v>
      </c>
      <c r="I8" s="8">
        <v>14</v>
      </c>
      <c r="J8" s="8">
        <v>8</v>
      </c>
      <c r="K8" s="8">
        <v>22</v>
      </c>
      <c r="L8" s="8">
        <v>55</v>
      </c>
      <c r="M8" s="8">
        <v>35</v>
      </c>
      <c r="N8" s="8">
        <v>8</v>
      </c>
      <c r="O8" s="8">
        <v>18</v>
      </c>
      <c r="P8" s="8">
        <v>26</v>
      </c>
      <c r="Q8" s="4"/>
      <c r="R8" s="18" t="s">
        <v>127</v>
      </c>
      <c r="S8" s="8">
        <v>20</v>
      </c>
      <c r="T8" s="8">
        <v>16</v>
      </c>
      <c r="U8" s="8">
        <v>12</v>
      </c>
      <c r="V8" s="8">
        <v>14</v>
      </c>
      <c r="W8" s="8">
        <v>59</v>
      </c>
      <c r="X8" s="8">
        <v>16</v>
      </c>
      <c r="Y8" s="8">
        <v>9</v>
      </c>
      <c r="Z8" s="8">
        <v>22</v>
      </c>
      <c r="AA8" s="8">
        <v>32</v>
      </c>
      <c r="AB8" s="8">
        <v>7</v>
      </c>
      <c r="AC8" s="8">
        <v>14</v>
      </c>
      <c r="AD8" s="8">
        <v>23</v>
      </c>
      <c r="AE8" s="8">
        <v>22</v>
      </c>
      <c r="AF8" s="8">
        <v>12</v>
      </c>
      <c r="AG8" s="8">
        <v>15</v>
      </c>
    </row>
    <row r="9" spans="1:33" s="157" customFormat="1" ht="30" customHeight="1">
      <c r="A9" s="182"/>
      <c r="B9" s="155" t="s">
        <v>117</v>
      </c>
      <c r="C9" s="10">
        <v>1018</v>
      </c>
      <c r="D9" s="168">
        <v>1147</v>
      </c>
      <c r="E9" s="27">
        <v>-129</v>
      </c>
      <c r="F9" s="9">
        <v>0</v>
      </c>
      <c r="G9" s="8">
        <v>0</v>
      </c>
      <c r="H9" s="8">
        <v>0</v>
      </c>
      <c r="I9" s="8">
        <v>366</v>
      </c>
      <c r="J9" s="8">
        <v>206</v>
      </c>
      <c r="K9" s="8">
        <v>572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2"/>
      <c r="R9" s="156" t="s">
        <v>117</v>
      </c>
      <c r="S9" s="8">
        <v>0</v>
      </c>
      <c r="T9" s="8">
        <v>278</v>
      </c>
      <c r="U9" s="8">
        <v>0</v>
      </c>
      <c r="V9" s="8">
        <v>162</v>
      </c>
      <c r="W9" s="8">
        <v>0</v>
      </c>
      <c r="X9" s="8">
        <v>0</v>
      </c>
      <c r="Y9" s="8">
        <v>4</v>
      </c>
      <c r="Z9" s="8">
        <v>0</v>
      </c>
      <c r="AA9" s="8">
        <v>0</v>
      </c>
      <c r="AB9" s="8">
        <v>0</v>
      </c>
      <c r="AC9" s="8">
        <v>0</v>
      </c>
      <c r="AD9" s="8">
        <v>2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2" t="s">
        <v>189</v>
      </c>
      <c r="B10" s="156" t="s">
        <v>270</v>
      </c>
      <c r="C10" s="158">
        <v>8861</v>
      </c>
      <c r="D10" s="168">
        <v>6215</v>
      </c>
      <c r="E10" s="27">
        <v>2646</v>
      </c>
      <c r="F10" s="9">
        <v>572</v>
      </c>
      <c r="G10" s="8">
        <v>300</v>
      </c>
      <c r="H10" s="8">
        <v>872</v>
      </c>
      <c r="I10" s="8">
        <v>600</v>
      </c>
      <c r="J10" s="8">
        <v>323</v>
      </c>
      <c r="K10" s="8">
        <v>923</v>
      </c>
      <c r="L10" s="8">
        <v>332</v>
      </c>
      <c r="M10" s="8">
        <v>505</v>
      </c>
      <c r="N10" s="8">
        <v>459</v>
      </c>
      <c r="O10" s="8">
        <v>552</v>
      </c>
      <c r="P10" s="8">
        <v>1011</v>
      </c>
      <c r="Q10" s="182" t="s">
        <v>189</v>
      </c>
      <c r="R10" s="156" t="s">
        <v>270</v>
      </c>
      <c r="S10" s="8">
        <v>195</v>
      </c>
      <c r="T10" s="8">
        <v>297</v>
      </c>
      <c r="U10" s="8">
        <v>332</v>
      </c>
      <c r="V10" s="8">
        <v>263</v>
      </c>
      <c r="W10" s="8">
        <v>839</v>
      </c>
      <c r="X10" s="8">
        <v>435</v>
      </c>
      <c r="Y10" s="8">
        <v>385</v>
      </c>
      <c r="Z10" s="8">
        <v>369</v>
      </c>
      <c r="AA10" s="8">
        <v>274</v>
      </c>
      <c r="AB10" s="8">
        <v>318</v>
      </c>
      <c r="AC10" s="8">
        <v>365</v>
      </c>
      <c r="AD10" s="8">
        <v>323</v>
      </c>
      <c r="AE10" s="8">
        <v>311</v>
      </c>
      <c r="AF10" s="8">
        <v>212</v>
      </c>
      <c r="AG10" s="8">
        <v>300</v>
      </c>
    </row>
    <row r="11" spans="1:33" s="6" customFormat="1" ht="30" customHeight="1">
      <c r="A11" s="4"/>
      <c r="B11" s="19" t="s">
        <v>118</v>
      </c>
      <c r="C11" s="10">
        <v>837</v>
      </c>
      <c r="D11" s="168">
        <v>1226</v>
      </c>
      <c r="E11" s="27">
        <v>-389</v>
      </c>
      <c r="F11" s="9">
        <v>24</v>
      </c>
      <c r="G11" s="8">
        <v>10</v>
      </c>
      <c r="H11" s="8">
        <v>34</v>
      </c>
      <c r="I11" s="8">
        <v>16</v>
      </c>
      <c r="J11" s="8">
        <v>8</v>
      </c>
      <c r="K11" s="8">
        <v>24</v>
      </c>
      <c r="L11" s="8">
        <v>14</v>
      </c>
      <c r="M11" s="8">
        <v>99</v>
      </c>
      <c r="N11" s="8">
        <v>23</v>
      </c>
      <c r="O11" s="8">
        <v>17</v>
      </c>
      <c r="P11" s="8">
        <v>40</v>
      </c>
      <c r="Q11" s="4"/>
      <c r="R11" s="18" t="s">
        <v>118</v>
      </c>
      <c r="S11" s="8">
        <v>0</v>
      </c>
      <c r="T11" s="8">
        <v>12</v>
      </c>
      <c r="U11" s="8">
        <v>109</v>
      </c>
      <c r="V11" s="8">
        <v>25</v>
      </c>
      <c r="W11" s="8">
        <v>116</v>
      </c>
      <c r="X11" s="8">
        <v>47</v>
      </c>
      <c r="Y11" s="8">
        <v>31</v>
      </c>
      <c r="Z11" s="8">
        <v>0</v>
      </c>
      <c r="AA11" s="8">
        <v>5</v>
      </c>
      <c r="AB11" s="8">
        <v>79</v>
      </c>
      <c r="AC11" s="8">
        <v>104</v>
      </c>
      <c r="AD11" s="8">
        <v>21</v>
      </c>
      <c r="AE11" s="8">
        <v>42</v>
      </c>
      <c r="AF11" s="8">
        <v>24</v>
      </c>
      <c r="AG11" s="8">
        <v>11</v>
      </c>
    </row>
    <row r="12" spans="1:33" s="6" customFormat="1" ht="30" customHeight="1">
      <c r="A12" s="4"/>
      <c r="B12" s="19" t="s">
        <v>119</v>
      </c>
      <c r="C12" s="10">
        <v>965</v>
      </c>
      <c r="D12" s="168">
        <v>1376</v>
      </c>
      <c r="E12" s="27">
        <v>-411</v>
      </c>
      <c r="F12" s="9">
        <v>8</v>
      </c>
      <c r="G12" s="8">
        <v>40</v>
      </c>
      <c r="H12" s="8">
        <v>48</v>
      </c>
      <c r="I12" s="8">
        <v>126</v>
      </c>
      <c r="J12" s="8">
        <v>101</v>
      </c>
      <c r="K12" s="8">
        <v>227</v>
      </c>
      <c r="L12" s="8">
        <v>1</v>
      </c>
      <c r="M12" s="8">
        <v>46</v>
      </c>
      <c r="N12" s="8">
        <v>29</v>
      </c>
      <c r="O12" s="8">
        <v>144</v>
      </c>
      <c r="P12" s="8">
        <v>173</v>
      </c>
      <c r="Q12" s="4"/>
      <c r="R12" s="18" t="s">
        <v>119</v>
      </c>
      <c r="S12" s="8">
        <v>6</v>
      </c>
      <c r="T12" s="8">
        <v>1</v>
      </c>
      <c r="U12" s="8">
        <v>25</v>
      </c>
      <c r="V12" s="8">
        <v>0</v>
      </c>
      <c r="W12" s="8">
        <v>127</v>
      </c>
      <c r="X12" s="8">
        <v>64</v>
      </c>
      <c r="Y12" s="8">
        <v>8</v>
      </c>
      <c r="Z12" s="8">
        <v>34</v>
      </c>
      <c r="AA12" s="8">
        <v>28</v>
      </c>
      <c r="AB12" s="8">
        <v>13</v>
      </c>
      <c r="AC12" s="8">
        <v>88</v>
      </c>
      <c r="AD12" s="8">
        <v>18</v>
      </c>
      <c r="AE12" s="8">
        <v>29</v>
      </c>
      <c r="AF12" s="8">
        <v>3</v>
      </c>
      <c r="AG12" s="8">
        <v>26</v>
      </c>
    </row>
    <row r="13" spans="1:33" s="6" customFormat="1" ht="30" customHeight="1">
      <c r="A13" s="4"/>
      <c r="B13" s="19" t="s">
        <v>120</v>
      </c>
      <c r="C13" s="10">
        <v>951</v>
      </c>
      <c r="D13" s="168">
        <v>998</v>
      </c>
      <c r="E13" s="27">
        <v>-47</v>
      </c>
      <c r="F13" s="9">
        <v>101</v>
      </c>
      <c r="G13" s="8">
        <v>38</v>
      </c>
      <c r="H13" s="8">
        <v>139</v>
      </c>
      <c r="I13" s="8">
        <v>63</v>
      </c>
      <c r="J13" s="8">
        <v>33</v>
      </c>
      <c r="K13" s="8">
        <v>96</v>
      </c>
      <c r="L13" s="8">
        <v>46</v>
      </c>
      <c r="M13" s="8">
        <v>57</v>
      </c>
      <c r="N13" s="8">
        <v>61</v>
      </c>
      <c r="O13" s="8">
        <v>59</v>
      </c>
      <c r="P13" s="8">
        <v>120</v>
      </c>
      <c r="Q13" s="4"/>
      <c r="R13" s="18" t="s">
        <v>120</v>
      </c>
      <c r="S13" s="8">
        <v>30</v>
      </c>
      <c r="T13" s="8">
        <v>27</v>
      </c>
      <c r="U13" s="8">
        <v>15</v>
      </c>
      <c r="V13" s="8">
        <v>33</v>
      </c>
      <c r="W13" s="8">
        <v>84</v>
      </c>
      <c r="X13" s="8">
        <v>36</v>
      </c>
      <c r="Y13" s="8">
        <v>38</v>
      </c>
      <c r="Z13" s="8">
        <v>27</v>
      </c>
      <c r="AA13" s="8">
        <v>26</v>
      </c>
      <c r="AB13" s="8">
        <v>29</v>
      </c>
      <c r="AC13" s="8">
        <v>32</v>
      </c>
      <c r="AD13" s="8">
        <v>34</v>
      </c>
      <c r="AE13" s="8">
        <v>31</v>
      </c>
      <c r="AF13" s="8">
        <v>18</v>
      </c>
      <c r="AG13" s="8">
        <v>33</v>
      </c>
    </row>
    <row r="14" spans="1:33" s="6" customFormat="1" ht="30" customHeight="1">
      <c r="A14" s="4"/>
      <c r="B14" s="19" t="s">
        <v>121</v>
      </c>
      <c r="C14" s="10">
        <v>9</v>
      </c>
      <c r="D14" s="168">
        <v>5</v>
      </c>
      <c r="E14" s="27">
        <v>4</v>
      </c>
      <c r="F14" s="9">
        <v>0</v>
      </c>
      <c r="G14" s="8">
        <v>1</v>
      </c>
      <c r="H14" s="8">
        <v>1</v>
      </c>
      <c r="I14" s="8">
        <v>0</v>
      </c>
      <c r="J14" s="8">
        <v>0</v>
      </c>
      <c r="K14" s="8">
        <v>0</v>
      </c>
      <c r="L14" s="8">
        <v>2</v>
      </c>
      <c r="M14" s="8">
        <v>0</v>
      </c>
      <c r="N14" s="8">
        <v>1</v>
      </c>
      <c r="O14" s="8">
        <v>2</v>
      </c>
      <c r="P14" s="8">
        <v>3</v>
      </c>
      <c r="Q14" s="4"/>
      <c r="R14" s="18" t="s">
        <v>121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1046</v>
      </c>
      <c r="D15" s="168">
        <v>1821</v>
      </c>
      <c r="E15" s="27">
        <v>-775</v>
      </c>
      <c r="F15" s="9">
        <v>45</v>
      </c>
      <c r="G15" s="8">
        <v>21</v>
      </c>
      <c r="H15" s="8">
        <v>66</v>
      </c>
      <c r="I15" s="8">
        <v>178</v>
      </c>
      <c r="J15" s="8">
        <v>75</v>
      </c>
      <c r="K15" s="8">
        <v>253</v>
      </c>
      <c r="L15" s="8">
        <v>34</v>
      </c>
      <c r="M15" s="8">
        <v>33</v>
      </c>
      <c r="N15" s="8">
        <v>53</v>
      </c>
      <c r="O15" s="8">
        <v>64</v>
      </c>
      <c r="P15" s="8">
        <v>117</v>
      </c>
      <c r="Q15" s="4"/>
      <c r="R15" s="18" t="s">
        <v>266</v>
      </c>
      <c r="S15" s="8">
        <v>49</v>
      </c>
      <c r="T15" s="8">
        <v>50</v>
      </c>
      <c r="U15" s="8">
        <v>28</v>
      </c>
      <c r="V15" s="8">
        <v>18</v>
      </c>
      <c r="W15" s="8">
        <v>79</v>
      </c>
      <c r="X15" s="8">
        <v>9</v>
      </c>
      <c r="Y15" s="8">
        <v>25</v>
      </c>
      <c r="Z15" s="8">
        <v>41</v>
      </c>
      <c r="AA15" s="8">
        <v>8</v>
      </c>
      <c r="AB15" s="8">
        <v>42</v>
      </c>
      <c r="AC15" s="8">
        <v>7</v>
      </c>
      <c r="AD15" s="8">
        <v>77</v>
      </c>
      <c r="AE15" s="8">
        <v>48</v>
      </c>
      <c r="AF15" s="8">
        <v>36</v>
      </c>
      <c r="AG15" s="8">
        <v>26</v>
      </c>
    </row>
    <row r="16" spans="1:33" s="6" customFormat="1" ht="37.5">
      <c r="A16" s="4"/>
      <c r="B16" s="19" t="s">
        <v>267</v>
      </c>
      <c r="C16" s="10">
        <v>507</v>
      </c>
      <c r="D16" s="168">
        <v>410</v>
      </c>
      <c r="E16" s="27">
        <v>97</v>
      </c>
      <c r="F16" s="9">
        <v>3</v>
      </c>
      <c r="G16" s="8">
        <v>0</v>
      </c>
      <c r="H16" s="8">
        <v>3</v>
      </c>
      <c r="I16" s="8">
        <v>0</v>
      </c>
      <c r="J16" s="8">
        <v>0</v>
      </c>
      <c r="K16" s="8">
        <v>0</v>
      </c>
      <c r="L16" s="8">
        <v>19</v>
      </c>
      <c r="M16" s="8">
        <v>9</v>
      </c>
      <c r="N16" s="8">
        <v>61</v>
      </c>
      <c r="O16" s="8">
        <v>77</v>
      </c>
      <c r="P16" s="8">
        <v>138</v>
      </c>
      <c r="Q16" s="4"/>
      <c r="R16" s="18" t="s">
        <v>267</v>
      </c>
      <c r="S16" s="8">
        <v>4</v>
      </c>
      <c r="T16" s="8">
        <v>17</v>
      </c>
      <c r="U16" s="8">
        <v>0</v>
      </c>
      <c r="V16" s="8">
        <v>30</v>
      </c>
      <c r="W16" s="8">
        <v>34</v>
      </c>
      <c r="X16" s="8">
        <v>0</v>
      </c>
      <c r="Y16" s="8">
        <v>82</v>
      </c>
      <c r="Z16" s="8">
        <v>16</v>
      </c>
      <c r="AA16" s="8">
        <v>43</v>
      </c>
      <c r="AB16" s="8">
        <v>16</v>
      </c>
      <c r="AC16" s="8">
        <v>16</v>
      </c>
      <c r="AD16" s="8">
        <v>22</v>
      </c>
      <c r="AE16" s="8">
        <v>9</v>
      </c>
      <c r="AF16" s="8">
        <v>16</v>
      </c>
      <c r="AG16" s="8">
        <v>33</v>
      </c>
    </row>
    <row r="17" spans="1:33" s="6" customFormat="1" ht="30" customHeight="1">
      <c r="A17" s="4"/>
      <c r="B17" s="19" t="s">
        <v>122</v>
      </c>
      <c r="C17" s="10">
        <v>29</v>
      </c>
      <c r="D17" s="168">
        <v>263</v>
      </c>
      <c r="E17" s="27">
        <v>-234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10</v>
      </c>
      <c r="M17" s="8">
        <v>0</v>
      </c>
      <c r="N17" s="8">
        <v>5</v>
      </c>
      <c r="O17" s="8">
        <v>3</v>
      </c>
      <c r="P17" s="8">
        <v>8</v>
      </c>
      <c r="Q17" s="4"/>
      <c r="R17" s="18" t="s">
        <v>122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3</v>
      </c>
      <c r="AD17" s="8">
        <v>0</v>
      </c>
      <c r="AE17" s="8">
        <v>2</v>
      </c>
      <c r="AF17" s="8">
        <v>0</v>
      </c>
      <c r="AG17" s="8">
        <v>3</v>
      </c>
    </row>
    <row r="18" spans="1:33" s="6" customFormat="1" ht="30" customHeight="1">
      <c r="A18" s="4"/>
      <c r="B18" s="19" t="s">
        <v>123</v>
      </c>
      <c r="C18" s="10">
        <v>0</v>
      </c>
      <c r="D18" s="168">
        <v>1</v>
      </c>
      <c r="E18" s="27">
        <v>-1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7</v>
      </c>
      <c r="D20" s="168">
        <v>0</v>
      </c>
      <c r="E20" s="27">
        <v>7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7</v>
      </c>
      <c r="N20" s="8">
        <v>0</v>
      </c>
      <c r="O20" s="8">
        <v>0</v>
      </c>
      <c r="P20" s="8">
        <v>0</v>
      </c>
      <c r="Q20" s="4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4519</v>
      </c>
      <c r="D21" s="168">
        <v>120</v>
      </c>
      <c r="E21" s="27">
        <v>4399</v>
      </c>
      <c r="F21" s="9">
        <v>391</v>
      </c>
      <c r="G21" s="8">
        <v>191</v>
      </c>
      <c r="H21" s="8">
        <v>582</v>
      </c>
      <c r="I21" s="8">
        <v>217</v>
      </c>
      <c r="J21" s="8">
        <v>106</v>
      </c>
      <c r="K21" s="8">
        <v>323</v>
      </c>
      <c r="L21" s="8">
        <v>208</v>
      </c>
      <c r="M21" s="8">
        <v>254</v>
      </c>
      <c r="N21" s="8">
        <v>227</v>
      </c>
      <c r="O21" s="8">
        <v>188</v>
      </c>
      <c r="P21" s="8">
        <v>415</v>
      </c>
      <c r="Q21" s="5"/>
      <c r="R21" s="18" t="s">
        <v>125</v>
      </c>
      <c r="S21" s="8">
        <v>105</v>
      </c>
      <c r="T21" s="8">
        <v>190</v>
      </c>
      <c r="U21" s="8">
        <v>155</v>
      </c>
      <c r="V21" s="8">
        <v>157</v>
      </c>
      <c r="W21" s="8">
        <v>399</v>
      </c>
      <c r="X21" s="8">
        <v>279</v>
      </c>
      <c r="Y21" s="8">
        <v>200</v>
      </c>
      <c r="Z21" s="8">
        <v>250</v>
      </c>
      <c r="AA21" s="8">
        <v>164</v>
      </c>
      <c r="AB21" s="8">
        <v>139</v>
      </c>
      <c r="AC21" s="8">
        <v>115</v>
      </c>
      <c r="AD21" s="8">
        <v>151</v>
      </c>
      <c r="AE21" s="8">
        <v>150</v>
      </c>
      <c r="AF21" s="8">
        <v>115</v>
      </c>
      <c r="AG21" s="8">
        <v>168</v>
      </c>
    </row>
    <row r="22" spans="1:33" s="15" customFormat="1" ht="30" customHeight="1">
      <c r="A22" s="230" t="s">
        <v>17</v>
      </c>
      <c r="B22" s="38" t="s">
        <v>128</v>
      </c>
      <c r="C22" s="39">
        <v>2347</v>
      </c>
      <c r="D22" s="203">
        <v>3531</v>
      </c>
      <c r="E22" s="112">
        <v>-1184</v>
      </c>
      <c r="F22" s="42">
        <v>101</v>
      </c>
      <c r="G22" s="40">
        <v>49</v>
      </c>
      <c r="H22" s="40">
        <v>150</v>
      </c>
      <c r="I22" s="40">
        <v>398</v>
      </c>
      <c r="J22" s="40">
        <v>222</v>
      </c>
      <c r="K22" s="40">
        <v>620</v>
      </c>
      <c r="L22" s="40">
        <v>200</v>
      </c>
      <c r="M22" s="40">
        <v>412</v>
      </c>
      <c r="N22" s="40">
        <v>139</v>
      </c>
      <c r="O22" s="40">
        <v>104</v>
      </c>
      <c r="P22" s="40">
        <v>243</v>
      </c>
      <c r="Q22" s="230" t="s">
        <v>17</v>
      </c>
      <c r="R22" s="38" t="s">
        <v>128</v>
      </c>
      <c r="S22" s="40">
        <v>77</v>
      </c>
      <c r="T22" s="40">
        <v>36</v>
      </c>
      <c r="U22" s="40">
        <v>48</v>
      </c>
      <c r="V22" s="40">
        <v>4</v>
      </c>
      <c r="W22" s="40">
        <v>228</v>
      </c>
      <c r="X22" s="40">
        <v>28</v>
      </c>
      <c r="Y22" s="40">
        <v>22</v>
      </c>
      <c r="Z22" s="40">
        <v>66</v>
      </c>
      <c r="AA22" s="40">
        <v>15</v>
      </c>
      <c r="AB22" s="40">
        <v>14</v>
      </c>
      <c r="AC22" s="40">
        <v>24</v>
      </c>
      <c r="AD22" s="40">
        <v>40</v>
      </c>
      <c r="AE22" s="40">
        <v>47</v>
      </c>
      <c r="AF22" s="40">
        <v>41</v>
      </c>
      <c r="AG22" s="40">
        <v>32</v>
      </c>
    </row>
    <row r="23" spans="1:33" s="6" customFormat="1" ht="30" customHeight="1">
      <c r="A23" s="231"/>
      <c r="B23" s="19" t="s">
        <v>129</v>
      </c>
      <c r="C23" s="10">
        <v>224</v>
      </c>
      <c r="D23" s="168">
        <v>227</v>
      </c>
      <c r="E23" s="27">
        <v>-3</v>
      </c>
      <c r="F23" s="9">
        <v>0</v>
      </c>
      <c r="G23" s="8">
        <v>0</v>
      </c>
      <c r="H23" s="8">
        <v>0</v>
      </c>
      <c r="I23" s="8">
        <v>59</v>
      </c>
      <c r="J23" s="8">
        <v>37</v>
      </c>
      <c r="K23" s="8">
        <v>96</v>
      </c>
      <c r="L23" s="8">
        <v>5</v>
      </c>
      <c r="M23" s="8">
        <v>0</v>
      </c>
      <c r="N23" s="8">
        <v>6</v>
      </c>
      <c r="O23" s="8">
        <v>10</v>
      </c>
      <c r="P23" s="8">
        <v>16</v>
      </c>
      <c r="Q23" s="231"/>
      <c r="R23" s="18" t="s">
        <v>129</v>
      </c>
      <c r="S23" s="8">
        <v>13</v>
      </c>
      <c r="T23" s="8">
        <v>12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2</v>
      </c>
      <c r="AB23" s="8">
        <v>0</v>
      </c>
      <c r="AC23" s="8">
        <v>7</v>
      </c>
      <c r="AD23" s="8">
        <v>9</v>
      </c>
      <c r="AE23" s="8">
        <v>43</v>
      </c>
      <c r="AF23" s="8">
        <v>15</v>
      </c>
      <c r="AG23" s="8">
        <v>6</v>
      </c>
    </row>
    <row r="24" spans="1:33" s="15" customFormat="1" ht="30" customHeight="1">
      <c r="A24" s="230" t="s">
        <v>19</v>
      </c>
      <c r="B24" s="38" t="s">
        <v>130</v>
      </c>
      <c r="C24" s="39">
        <v>7675</v>
      </c>
      <c r="D24" s="203">
        <v>12252</v>
      </c>
      <c r="E24" s="112">
        <v>-4577</v>
      </c>
      <c r="F24" s="42">
        <v>421</v>
      </c>
      <c r="G24" s="40">
        <v>213</v>
      </c>
      <c r="H24" s="40">
        <v>634</v>
      </c>
      <c r="I24" s="40">
        <v>396</v>
      </c>
      <c r="J24" s="40">
        <v>222</v>
      </c>
      <c r="K24" s="40">
        <v>618</v>
      </c>
      <c r="L24" s="40">
        <v>353</v>
      </c>
      <c r="M24" s="40">
        <v>380</v>
      </c>
      <c r="N24" s="40">
        <v>385</v>
      </c>
      <c r="O24" s="40">
        <v>472</v>
      </c>
      <c r="P24" s="184">
        <v>857</v>
      </c>
      <c r="Q24" s="230" t="s">
        <v>19</v>
      </c>
      <c r="R24" s="38" t="s">
        <v>130</v>
      </c>
      <c r="S24" s="40">
        <v>362</v>
      </c>
      <c r="T24" s="40">
        <v>280</v>
      </c>
      <c r="U24" s="40">
        <v>299</v>
      </c>
      <c r="V24" s="40">
        <v>272</v>
      </c>
      <c r="W24" s="40">
        <v>657</v>
      </c>
      <c r="X24" s="40">
        <v>386</v>
      </c>
      <c r="Y24" s="40">
        <v>234</v>
      </c>
      <c r="Z24" s="40">
        <v>456</v>
      </c>
      <c r="AA24" s="40">
        <v>446</v>
      </c>
      <c r="AB24" s="40">
        <v>188</v>
      </c>
      <c r="AC24" s="40">
        <v>301</v>
      </c>
      <c r="AD24" s="40">
        <v>359</v>
      </c>
      <c r="AE24" s="40">
        <v>190</v>
      </c>
      <c r="AF24" s="40">
        <v>139</v>
      </c>
      <c r="AG24" s="40">
        <v>264</v>
      </c>
    </row>
    <row r="25" spans="1:33" s="6" customFormat="1" ht="30" customHeight="1">
      <c r="A25" s="231"/>
      <c r="B25" s="19" t="s">
        <v>131</v>
      </c>
      <c r="C25" s="10">
        <v>289</v>
      </c>
      <c r="D25" s="168">
        <v>441</v>
      </c>
      <c r="E25" s="27">
        <v>-152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105</v>
      </c>
      <c r="M25" s="8">
        <v>1</v>
      </c>
      <c r="N25" s="8">
        <v>36</v>
      </c>
      <c r="O25" s="8">
        <v>65</v>
      </c>
      <c r="P25" s="8">
        <v>101</v>
      </c>
      <c r="Q25" s="231"/>
      <c r="R25" s="18" t="s">
        <v>131</v>
      </c>
      <c r="S25" s="8">
        <v>1</v>
      </c>
      <c r="T25" s="8">
        <v>10</v>
      </c>
      <c r="U25" s="8">
        <v>0</v>
      </c>
      <c r="V25" s="8">
        <v>12</v>
      </c>
      <c r="W25" s="8">
        <v>28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14</v>
      </c>
      <c r="AE25" s="8">
        <v>15</v>
      </c>
      <c r="AF25" s="8">
        <v>0</v>
      </c>
      <c r="AG25" s="8">
        <v>1</v>
      </c>
    </row>
    <row r="26" spans="1:33" s="15" customFormat="1" ht="30" customHeight="1">
      <c r="A26" s="7" t="s">
        <v>22</v>
      </c>
      <c r="B26" s="38" t="s">
        <v>132</v>
      </c>
      <c r="C26" s="39">
        <v>5</v>
      </c>
      <c r="D26" s="203">
        <v>12</v>
      </c>
      <c r="E26" s="112">
        <v>-7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1</v>
      </c>
      <c r="O26" s="40">
        <v>4</v>
      </c>
      <c r="P26" s="40">
        <v>5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0" t="s">
        <v>24</v>
      </c>
      <c r="B27" s="38" t="s">
        <v>133</v>
      </c>
      <c r="C27" s="39">
        <v>542</v>
      </c>
      <c r="D27" s="203">
        <v>596</v>
      </c>
      <c r="E27" s="112">
        <v>-54</v>
      </c>
      <c r="F27" s="42">
        <v>0</v>
      </c>
      <c r="G27" s="40">
        <v>32</v>
      </c>
      <c r="H27" s="40">
        <v>32</v>
      </c>
      <c r="I27" s="40">
        <v>0</v>
      </c>
      <c r="J27" s="40">
        <v>19</v>
      </c>
      <c r="K27" s="40">
        <v>19</v>
      </c>
      <c r="L27" s="40">
        <v>18</v>
      </c>
      <c r="M27" s="40">
        <v>35</v>
      </c>
      <c r="N27" s="40">
        <v>5</v>
      </c>
      <c r="O27" s="40">
        <v>68</v>
      </c>
      <c r="P27" s="40">
        <v>73</v>
      </c>
      <c r="Q27" s="230" t="s">
        <v>24</v>
      </c>
      <c r="R27" s="38" t="s">
        <v>133</v>
      </c>
      <c r="S27" s="40">
        <v>9</v>
      </c>
      <c r="T27" s="40">
        <v>7</v>
      </c>
      <c r="U27" s="40">
        <v>3</v>
      </c>
      <c r="V27" s="40">
        <v>40</v>
      </c>
      <c r="W27" s="40">
        <v>22</v>
      </c>
      <c r="X27" s="40">
        <v>128</v>
      </c>
      <c r="Y27" s="40">
        <v>13</v>
      </c>
      <c r="Z27" s="40">
        <v>20</v>
      </c>
      <c r="AA27" s="40">
        <v>15</v>
      </c>
      <c r="AB27" s="40">
        <v>23</v>
      </c>
      <c r="AC27" s="40">
        <v>16</v>
      </c>
      <c r="AD27" s="40">
        <v>24</v>
      </c>
      <c r="AE27" s="40">
        <v>13</v>
      </c>
      <c r="AF27" s="40">
        <v>30</v>
      </c>
      <c r="AG27" s="40">
        <v>2</v>
      </c>
    </row>
    <row r="28" spans="1:33" s="54" customFormat="1" ht="30" customHeight="1">
      <c r="A28" s="231"/>
      <c r="B28" s="19" t="s">
        <v>440</v>
      </c>
      <c r="C28" s="10">
        <v>65</v>
      </c>
      <c r="D28" s="168">
        <v>48</v>
      </c>
      <c r="E28" s="27">
        <v>17</v>
      </c>
      <c r="F28" s="9">
        <v>0</v>
      </c>
      <c r="G28" s="8">
        <v>0</v>
      </c>
      <c r="H28" s="8">
        <v>0</v>
      </c>
      <c r="I28" s="8">
        <v>0</v>
      </c>
      <c r="J28" s="8">
        <v>9</v>
      </c>
      <c r="K28" s="8">
        <v>9</v>
      </c>
      <c r="L28" s="8">
        <v>5</v>
      </c>
      <c r="M28" s="8">
        <v>14</v>
      </c>
      <c r="N28" s="8">
        <v>1</v>
      </c>
      <c r="O28" s="8">
        <v>2</v>
      </c>
      <c r="P28" s="8">
        <v>3</v>
      </c>
      <c r="Q28" s="231"/>
      <c r="R28" s="53" t="s">
        <v>440</v>
      </c>
      <c r="S28" s="8">
        <v>0</v>
      </c>
      <c r="T28" s="8">
        <v>0</v>
      </c>
      <c r="U28" s="8">
        <v>0</v>
      </c>
      <c r="V28" s="8">
        <v>2</v>
      </c>
      <c r="W28" s="8">
        <v>0</v>
      </c>
      <c r="X28" s="8">
        <v>15</v>
      </c>
      <c r="Y28" s="8">
        <v>6</v>
      </c>
      <c r="Z28" s="8">
        <v>0</v>
      </c>
      <c r="AA28" s="8">
        <v>0</v>
      </c>
      <c r="AB28" s="8">
        <v>0</v>
      </c>
      <c r="AC28" s="8">
        <v>0</v>
      </c>
      <c r="AD28" s="8">
        <v>5</v>
      </c>
      <c r="AE28" s="8">
        <v>6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94</v>
      </c>
      <c r="D29" s="204">
        <v>448</v>
      </c>
      <c r="E29" s="205">
        <v>-354</v>
      </c>
      <c r="F29" s="42">
        <v>0</v>
      </c>
      <c r="G29" s="40">
        <v>0</v>
      </c>
      <c r="H29" s="40">
        <v>0</v>
      </c>
      <c r="I29" s="40">
        <v>11</v>
      </c>
      <c r="J29" s="40">
        <v>10</v>
      </c>
      <c r="K29" s="40">
        <v>21</v>
      </c>
      <c r="L29" s="40">
        <v>0</v>
      </c>
      <c r="M29" s="40">
        <v>0</v>
      </c>
      <c r="N29" s="40">
        <v>14</v>
      </c>
      <c r="O29" s="40">
        <v>1</v>
      </c>
      <c r="P29" s="40">
        <v>15</v>
      </c>
      <c r="Q29" s="5" t="s">
        <v>34</v>
      </c>
      <c r="R29" s="43" t="s">
        <v>134</v>
      </c>
      <c r="S29" s="40">
        <v>9</v>
      </c>
      <c r="T29" s="40">
        <v>0</v>
      </c>
      <c r="U29" s="40">
        <v>0</v>
      </c>
      <c r="V29" s="40">
        <v>0</v>
      </c>
      <c r="W29" s="40">
        <v>8</v>
      </c>
      <c r="X29" s="40">
        <v>41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6"/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sheetPr codeName="Arkusz23"/>
  <dimension ref="A1:AG37"/>
  <sheetViews>
    <sheetView zoomScale="70" zoomScaleNormal="70" workbookViewId="0">
      <selection activeCell="C13" sqref="C13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561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22. BILANS BEZROBOTNYCH DO 25 ROKU ŻYCIA W GRUDNIU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48" t="s">
        <v>12</v>
      </c>
      <c r="B6" s="18" t="s">
        <v>81</v>
      </c>
      <c r="C6" s="10">
        <v>14033</v>
      </c>
      <c r="D6" s="8">
        <v>14339</v>
      </c>
      <c r="E6" s="11">
        <v>-306</v>
      </c>
      <c r="F6" s="9">
        <v>634</v>
      </c>
      <c r="G6" s="8">
        <v>421</v>
      </c>
      <c r="H6" s="8">
        <v>1055</v>
      </c>
      <c r="I6" s="8">
        <v>468</v>
      </c>
      <c r="J6" s="8">
        <v>375</v>
      </c>
      <c r="K6" s="8">
        <v>843</v>
      </c>
      <c r="L6" s="8">
        <v>547</v>
      </c>
      <c r="M6" s="8">
        <v>804</v>
      </c>
      <c r="N6" s="8">
        <v>722</v>
      </c>
      <c r="O6" s="8">
        <v>1024</v>
      </c>
      <c r="P6" s="8">
        <v>1746</v>
      </c>
      <c r="Q6" s="7" t="s">
        <v>12</v>
      </c>
      <c r="R6" s="18" t="s">
        <v>81</v>
      </c>
      <c r="S6" s="8">
        <v>465</v>
      </c>
      <c r="T6" s="8">
        <v>493</v>
      </c>
      <c r="U6" s="8">
        <v>433</v>
      </c>
      <c r="V6" s="8">
        <v>423</v>
      </c>
      <c r="W6" s="8">
        <v>1508</v>
      </c>
      <c r="X6" s="8">
        <v>1076</v>
      </c>
      <c r="Y6" s="8">
        <v>399</v>
      </c>
      <c r="Z6" s="8">
        <v>651</v>
      </c>
      <c r="AA6" s="8">
        <v>603</v>
      </c>
      <c r="AB6" s="8">
        <v>387</v>
      </c>
      <c r="AC6" s="8">
        <v>394</v>
      </c>
      <c r="AD6" s="8">
        <v>660</v>
      </c>
      <c r="AE6" s="8">
        <v>541</v>
      </c>
      <c r="AF6" s="8">
        <v>378</v>
      </c>
      <c r="AG6" s="8">
        <v>627</v>
      </c>
    </row>
    <row r="7" spans="1:33" s="15" customFormat="1" ht="30" customHeight="1">
      <c r="A7" s="230" t="s">
        <v>17</v>
      </c>
      <c r="B7" s="38" t="s">
        <v>82</v>
      </c>
      <c r="C7" s="39">
        <v>3240</v>
      </c>
      <c r="D7" s="40">
        <v>3004</v>
      </c>
      <c r="E7" s="41">
        <v>236</v>
      </c>
      <c r="F7" s="42">
        <v>175</v>
      </c>
      <c r="G7" s="40">
        <v>114</v>
      </c>
      <c r="H7" s="40">
        <v>289</v>
      </c>
      <c r="I7" s="40">
        <v>164</v>
      </c>
      <c r="J7" s="40">
        <v>102</v>
      </c>
      <c r="K7" s="40">
        <v>266</v>
      </c>
      <c r="L7" s="40">
        <v>104</v>
      </c>
      <c r="M7" s="40">
        <v>134</v>
      </c>
      <c r="N7" s="40">
        <v>192</v>
      </c>
      <c r="O7" s="40">
        <v>295</v>
      </c>
      <c r="P7" s="40">
        <v>487</v>
      </c>
      <c r="Q7" s="230" t="s">
        <v>17</v>
      </c>
      <c r="R7" s="38" t="s">
        <v>82</v>
      </c>
      <c r="S7" s="40">
        <v>160</v>
      </c>
      <c r="T7" s="40">
        <v>147</v>
      </c>
      <c r="U7" s="40">
        <v>106</v>
      </c>
      <c r="V7" s="40">
        <v>80</v>
      </c>
      <c r="W7" s="40">
        <v>378</v>
      </c>
      <c r="X7" s="40">
        <v>169</v>
      </c>
      <c r="Y7" s="40">
        <v>108</v>
      </c>
      <c r="Z7" s="40">
        <v>136</v>
      </c>
      <c r="AA7" s="40">
        <v>73</v>
      </c>
      <c r="AB7" s="40">
        <v>69</v>
      </c>
      <c r="AC7" s="40">
        <v>119</v>
      </c>
      <c r="AD7" s="40">
        <v>143</v>
      </c>
      <c r="AE7" s="40">
        <v>72</v>
      </c>
      <c r="AF7" s="40">
        <v>53</v>
      </c>
      <c r="AG7" s="40">
        <v>147</v>
      </c>
    </row>
    <row r="8" spans="1:33" s="6" customFormat="1" ht="30" customHeight="1">
      <c r="A8" s="233"/>
      <c r="B8" s="18" t="s">
        <v>83</v>
      </c>
      <c r="C8" s="10">
        <v>539</v>
      </c>
      <c r="D8" s="8">
        <v>787</v>
      </c>
      <c r="E8" s="27">
        <v>-248</v>
      </c>
      <c r="F8" s="9">
        <v>54</v>
      </c>
      <c r="G8" s="8">
        <v>23</v>
      </c>
      <c r="H8" s="8">
        <v>77</v>
      </c>
      <c r="I8" s="8">
        <v>27</v>
      </c>
      <c r="J8" s="8">
        <v>12</v>
      </c>
      <c r="K8" s="8">
        <v>39</v>
      </c>
      <c r="L8" s="8">
        <v>42</v>
      </c>
      <c r="M8" s="8">
        <v>25</v>
      </c>
      <c r="N8" s="8">
        <v>24</v>
      </c>
      <c r="O8" s="8">
        <v>30</v>
      </c>
      <c r="P8" s="8">
        <v>54</v>
      </c>
      <c r="Q8" s="233"/>
      <c r="R8" s="18" t="s">
        <v>83</v>
      </c>
      <c r="S8" s="8">
        <v>19</v>
      </c>
      <c r="T8" s="8">
        <v>30</v>
      </c>
      <c r="U8" s="8">
        <v>9</v>
      </c>
      <c r="V8" s="8">
        <v>13</v>
      </c>
      <c r="W8" s="8">
        <v>56</v>
      </c>
      <c r="X8" s="8">
        <v>17</v>
      </c>
      <c r="Y8" s="8">
        <v>19</v>
      </c>
      <c r="Z8" s="8">
        <v>33</v>
      </c>
      <c r="AA8" s="8">
        <v>13</v>
      </c>
      <c r="AB8" s="8">
        <v>8</v>
      </c>
      <c r="AC8" s="8">
        <v>15</v>
      </c>
      <c r="AD8" s="8">
        <v>25</v>
      </c>
      <c r="AE8" s="8">
        <v>16</v>
      </c>
      <c r="AF8" s="8">
        <v>12</v>
      </c>
      <c r="AG8" s="8">
        <v>17</v>
      </c>
    </row>
    <row r="9" spans="1:33" s="157" customFormat="1" ht="30" customHeight="1">
      <c r="A9" s="233"/>
      <c r="B9" s="156" t="s">
        <v>84</v>
      </c>
      <c r="C9" s="10">
        <v>2701</v>
      </c>
      <c r="D9" s="8">
        <v>2217</v>
      </c>
      <c r="E9" s="27">
        <v>484</v>
      </c>
      <c r="F9" s="9">
        <v>121</v>
      </c>
      <c r="G9" s="8">
        <v>91</v>
      </c>
      <c r="H9" s="8">
        <v>212</v>
      </c>
      <c r="I9" s="8">
        <v>137</v>
      </c>
      <c r="J9" s="8">
        <v>90</v>
      </c>
      <c r="K9" s="8">
        <v>227</v>
      </c>
      <c r="L9" s="8">
        <v>62</v>
      </c>
      <c r="M9" s="8">
        <v>109</v>
      </c>
      <c r="N9" s="8">
        <v>168</v>
      </c>
      <c r="O9" s="8">
        <v>265</v>
      </c>
      <c r="P9" s="8">
        <v>433</v>
      </c>
      <c r="Q9" s="233"/>
      <c r="R9" s="156" t="s">
        <v>84</v>
      </c>
      <c r="S9" s="8">
        <v>141</v>
      </c>
      <c r="T9" s="8">
        <v>117</v>
      </c>
      <c r="U9" s="8">
        <v>97</v>
      </c>
      <c r="V9" s="8">
        <v>67</v>
      </c>
      <c r="W9" s="8">
        <v>322</v>
      </c>
      <c r="X9" s="8">
        <v>152</v>
      </c>
      <c r="Y9" s="8">
        <v>89</v>
      </c>
      <c r="Z9" s="8">
        <v>103</v>
      </c>
      <c r="AA9" s="8">
        <v>60</v>
      </c>
      <c r="AB9" s="8">
        <v>61</v>
      </c>
      <c r="AC9" s="8">
        <v>104</v>
      </c>
      <c r="AD9" s="8">
        <v>118</v>
      </c>
      <c r="AE9" s="8">
        <v>56</v>
      </c>
      <c r="AF9" s="8">
        <v>41</v>
      </c>
      <c r="AG9" s="8">
        <v>130</v>
      </c>
    </row>
    <row r="10" spans="1:33" s="157" customFormat="1" ht="30" customHeight="1">
      <c r="A10" s="233"/>
      <c r="B10" s="156" t="s">
        <v>85</v>
      </c>
      <c r="C10" s="158">
        <v>3</v>
      </c>
      <c r="D10" s="8">
        <v>4</v>
      </c>
      <c r="E10" s="27">
        <v>-1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33"/>
      <c r="R10" s="156" t="s">
        <v>85</v>
      </c>
      <c r="S10" s="8">
        <v>0</v>
      </c>
      <c r="T10" s="8">
        <v>0</v>
      </c>
      <c r="U10" s="8">
        <v>1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1</v>
      </c>
      <c r="AF10" s="8">
        <v>1</v>
      </c>
      <c r="AG10" s="8">
        <v>0</v>
      </c>
    </row>
    <row r="11" spans="1:33" s="6" customFormat="1" ht="30" customHeight="1">
      <c r="A11" s="233"/>
      <c r="B11" s="18" t="s">
        <v>86</v>
      </c>
      <c r="C11" s="10">
        <v>34</v>
      </c>
      <c r="D11" s="8">
        <v>15</v>
      </c>
      <c r="E11" s="11">
        <v>19</v>
      </c>
      <c r="F11" s="9">
        <v>0</v>
      </c>
      <c r="G11" s="8">
        <v>0</v>
      </c>
      <c r="H11" s="8">
        <v>0</v>
      </c>
      <c r="I11" s="8">
        <v>11</v>
      </c>
      <c r="J11" s="8">
        <v>8</v>
      </c>
      <c r="K11" s="8">
        <v>19</v>
      </c>
      <c r="L11" s="8">
        <v>0</v>
      </c>
      <c r="M11" s="8">
        <v>0</v>
      </c>
      <c r="N11" s="8">
        <v>1</v>
      </c>
      <c r="O11" s="8">
        <v>7</v>
      </c>
      <c r="P11" s="8">
        <v>8</v>
      </c>
      <c r="Q11" s="233"/>
      <c r="R11" s="18" t="s">
        <v>86</v>
      </c>
      <c r="S11" s="8">
        <v>1</v>
      </c>
      <c r="T11" s="8">
        <v>0</v>
      </c>
      <c r="U11" s="8">
        <v>0</v>
      </c>
      <c r="V11" s="8">
        <v>0</v>
      </c>
      <c r="W11" s="8">
        <v>0</v>
      </c>
      <c r="X11" s="8">
        <v>5</v>
      </c>
      <c r="Y11" s="8">
        <v>0</v>
      </c>
      <c r="Z11" s="8">
        <v>0</v>
      </c>
      <c r="AA11" s="8">
        <v>0</v>
      </c>
      <c r="AB11" s="8">
        <v>0</v>
      </c>
      <c r="AC11" s="8">
        <v>1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233"/>
      <c r="B12" s="18" t="s">
        <v>87</v>
      </c>
      <c r="C12" s="10">
        <v>1152</v>
      </c>
      <c r="D12" s="8">
        <v>508</v>
      </c>
      <c r="E12" s="11">
        <v>644</v>
      </c>
      <c r="F12" s="9">
        <v>56</v>
      </c>
      <c r="G12" s="8">
        <v>44</v>
      </c>
      <c r="H12" s="8">
        <v>100</v>
      </c>
      <c r="I12" s="8">
        <v>30</v>
      </c>
      <c r="J12" s="8">
        <v>19</v>
      </c>
      <c r="K12" s="8">
        <v>49</v>
      </c>
      <c r="L12" s="8">
        <v>11</v>
      </c>
      <c r="M12" s="8">
        <v>25</v>
      </c>
      <c r="N12" s="8">
        <v>96</v>
      </c>
      <c r="O12" s="8">
        <v>171</v>
      </c>
      <c r="P12" s="8">
        <v>267</v>
      </c>
      <c r="Q12" s="233"/>
      <c r="R12" s="18" t="s">
        <v>87</v>
      </c>
      <c r="S12" s="8">
        <v>91</v>
      </c>
      <c r="T12" s="8">
        <v>56</v>
      </c>
      <c r="U12" s="8">
        <v>38</v>
      </c>
      <c r="V12" s="8">
        <v>21</v>
      </c>
      <c r="W12" s="8">
        <v>164</v>
      </c>
      <c r="X12" s="8">
        <v>55</v>
      </c>
      <c r="Y12" s="8">
        <v>41</v>
      </c>
      <c r="Z12" s="8">
        <v>36</v>
      </c>
      <c r="AA12" s="8">
        <v>14</v>
      </c>
      <c r="AB12" s="8">
        <v>13</v>
      </c>
      <c r="AC12" s="8">
        <v>43</v>
      </c>
      <c r="AD12" s="8">
        <v>50</v>
      </c>
      <c r="AE12" s="8">
        <v>1</v>
      </c>
      <c r="AF12" s="8">
        <v>12</v>
      </c>
      <c r="AG12" s="8">
        <v>65</v>
      </c>
    </row>
    <row r="13" spans="1:33" s="6" customFormat="1" ht="30" customHeight="1">
      <c r="A13" s="233"/>
      <c r="B13" s="18" t="s">
        <v>88</v>
      </c>
      <c r="C13" s="10">
        <v>0</v>
      </c>
      <c r="D13" s="8">
        <v>1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3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89</v>
      </c>
      <c r="C14" s="10">
        <v>101</v>
      </c>
      <c r="D14" s="8">
        <v>163</v>
      </c>
      <c r="E14" s="11">
        <v>-62</v>
      </c>
      <c r="F14" s="9">
        <v>0</v>
      </c>
      <c r="G14" s="8">
        <v>2</v>
      </c>
      <c r="H14" s="8">
        <v>2</v>
      </c>
      <c r="I14" s="8">
        <v>22</v>
      </c>
      <c r="J14" s="8">
        <v>8</v>
      </c>
      <c r="K14" s="8">
        <v>30</v>
      </c>
      <c r="L14" s="8">
        <v>5</v>
      </c>
      <c r="M14" s="8">
        <v>15</v>
      </c>
      <c r="N14" s="8">
        <v>13</v>
      </c>
      <c r="O14" s="8">
        <v>11</v>
      </c>
      <c r="P14" s="8">
        <v>24</v>
      </c>
      <c r="Q14" s="233"/>
      <c r="R14" s="18" t="s">
        <v>89</v>
      </c>
      <c r="S14" s="8">
        <v>0</v>
      </c>
      <c r="T14" s="8">
        <v>3</v>
      </c>
      <c r="U14" s="8">
        <v>1</v>
      </c>
      <c r="V14" s="8">
        <v>1</v>
      </c>
      <c r="W14" s="8">
        <v>10</v>
      </c>
      <c r="X14" s="8">
        <v>3</v>
      </c>
      <c r="Y14" s="8">
        <v>1</v>
      </c>
      <c r="Z14" s="8">
        <v>0</v>
      </c>
      <c r="AA14" s="8">
        <v>0</v>
      </c>
      <c r="AB14" s="8">
        <v>0</v>
      </c>
      <c r="AC14" s="8">
        <v>0</v>
      </c>
      <c r="AD14" s="8">
        <v>2</v>
      </c>
      <c r="AE14" s="8">
        <v>4</v>
      </c>
      <c r="AF14" s="8">
        <v>0</v>
      </c>
      <c r="AG14" s="8">
        <v>0</v>
      </c>
    </row>
    <row r="15" spans="1:33" s="6" customFormat="1" ht="30" customHeight="1">
      <c r="A15" s="231"/>
      <c r="B15" s="18" t="s">
        <v>90</v>
      </c>
      <c r="C15" s="10">
        <v>41</v>
      </c>
      <c r="D15" s="8">
        <v>21</v>
      </c>
      <c r="E15" s="11">
        <v>20</v>
      </c>
      <c r="F15" s="9">
        <v>0</v>
      </c>
      <c r="G15" s="8">
        <v>2</v>
      </c>
      <c r="H15" s="8">
        <v>2</v>
      </c>
      <c r="I15" s="8">
        <v>0</v>
      </c>
      <c r="J15" s="8">
        <v>1</v>
      </c>
      <c r="K15" s="8">
        <v>1</v>
      </c>
      <c r="L15" s="8">
        <v>2</v>
      </c>
      <c r="M15" s="8">
        <v>5</v>
      </c>
      <c r="N15" s="8">
        <v>0</v>
      </c>
      <c r="O15" s="8">
        <v>7</v>
      </c>
      <c r="P15" s="8">
        <v>7</v>
      </c>
      <c r="Q15" s="231"/>
      <c r="R15" s="18" t="s">
        <v>90</v>
      </c>
      <c r="S15" s="8">
        <v>0</v>
      </c>
      <c r="T15" s="8">
        <v>0</v>
      </c>
      <c r="U15" s="8">
        <v>0</v>
      </c>
      <c r="V15" s="8">
        <v>2</v>
      </c>
      <c r="W15" s="8">
        <v>0</v>
      </c>
      <c r="X15" s="8">
        <v>15</v>
      </c>
      <c r="Y15" s="8">
        <v>0</v>
      </c>
      <c r="Z15" s="8">
        <v>2</v>
      </c>
      <c r="AA15" s="8">
        <v>1</v>
      </c>
      <c r="AB15" s="8">
        <v>0</v>
      </c>
      <c r="AC15" s="8">
        <v>2</v>
      </c>
      <c r="AD15" s="8">
        <v>0</v>
      </c>
      <c r="AE15" s="8">
        <v>0</v>
      </c>
      <c r="AF15" s="8">
        <v>1</v>
      </c>
      <c r="AG15" s="8">
        <v>1</v>
      </c>
    </row>
    <row r="16" spans="1:33" s="15" customFormat="1" ht="30" customHeight="1">
      <c r="A16" s="30" t="s">
        <v>19</v>
      </c>
      <c r="B16" s="38" t="s">
        <v>91</v>
      </c>
      <c r="C16" s="39">
        <v>2915</v>
      </c>
      <c r="D16" s="40">
        <v>3113</v>
      </c>
      <c r="E16" s="41">
        <v>-198</v>
      </c>
      <c r="F16" s="42">
        <v>209</v>
      </c>
      <c r="G16" s="40">
        <v>118</v>
      </c>
      <c r="H16" s="40">
        <v>327</v>
      </c>
      <c r="I16" s="40">
        <v>142</v>
      </c>
      <c r="J16" s="40">
        <v>90</v>
      </c>
      <c r="K16" s="40">
        <v>232</v>
      </c>
      <c r="L16" s="40">
        <v>102</v>
      </c>
      <c r="M16" s="40">
        <v>120</v>
      </c>
      <c r="N16" s="40">
        <v>179</v>
      </c>
      <c r="O16" s="40">
        <v>233</v>
      </c>
      <c r="P16" s="40">
        <v>412</v>
      </c>
      <c r="Q16" s="4" t="s">
        <v>19</v>
      </c>
      <c r="R16" s="38" t="s">
        <v>91</v>
      </c>
      <c r="S16" s="40">
        <v>100</v>
      </c>
      <c r="T16" s="40">
        <v>130</v>
      </c>
      <c r="U16" s="40">
        <v>105</v>
      </c>
      <c r="V16" s="40">
        <v>78</v>
      </c>
      <c r="W16" s="40">
        <v>328</v>
      </c>
      <c r="X16" s="40">
        <v>140</v>
      </c>
      <c r="Y16" s="40">
        <v>97</v>
      </c>
      <c r="Z16" s="40">
        <v>123</v>
      </c>
      <c r="AA16" s="40">
        <v>53</v>
      </c>
      <c r="AB16" s="40">
        <v>53</v>
      </c>
      <c r="AC16" s="40">
        <v>91</v>
      </c>
      <c r="AD16" s="40">
        <v>155</v>
      </c>
      <c r="AE16" s="40">
        <v>71</v>
      </c>
      <c r="AF16" s="40">
        <v>50</v>
      </c>
      <c r="AG16" s="40">
        <v>148</v>
      </c>
    </row>
    <row r="17" spans="1:33" s="6" customFormat="1" ht="30" customHeight="1">
      <c r="A17" s="30" t="s">
        <v>103</v>
      </c>
      <c r="B17" s="18" t="s">
        <v>101</v>
      </c>
      <c r="C17" s="10">
        <v>2007</v>
      </c>
      <c r="D17" s="8">
        <v>1934</v>
      </c>
      <c r="E17" s="11">
        <v>73</v>
      </c>
      <c r="F17" s="9">
        <v>114</v>
      </c>
      <c r="G17" s="8">
        <v>84</v>
      </c>
      <c r="H17" s="8">
        <v>198</v>
      </c>
      <c r="I17" s="8">
        <v>94</v>
      </c>
      <c r="J17" s="8">
        <v>72</v>
      </c>
      <c r="K17" s="8">
        <v>166</v>
      </c>
      <c r="L17" s="8">
        <v>53</v>
      </c>
      <c r="M17" s="8">
        <v>84</v>
      </c>
      <c r="N17" s="8">
        <v>119</v>
      </c>
      <c r="O17" s="8">
        <v>186</v>
      </c>
      <c r="P17" s="8">
        <v>305</v>
      </c>
      <c r="Q17" s="4" t="s">
        <v>103</v>
      </c>
      <c r="R17" s="18" t="s">
        <v>101</v>
      </c>
      <c r="S17" s="8">
        <v>69</v>
      </c>
      <c r="T17" s="8">
        <v>93</v>
      </c>
      <c r="U17" s="8">
        <v>63</v>
      </c>
      <c r="V17" s="8">
        <v>52</v>
      </c>
      <c r="W17" s="8">
        <v>260</v>
      </c>
      <c r="X17" s="8">
        <v>77</v>
      </c>
      <c r="Y17" s="8">
        <v>76</v>
      </c>
      <c r="Z17" s="8">
        <v>71</v>
      </c>
      <c r="AA17" s="8">
        <v>38</v>
      </c>
      <c r="AB17" s="8">
        <v>37</v>
      </c>
      <c r="AC17" s="8">
        <v>69</v>
      </c>
      <c r="AD17" s="8">
        <v>108</v>
      </c>
      <c r="AE17" s="8">
        <v>49</v>
      </c>
      <c r="AF17" s="8">
        <v>38</v>
      </c>
      <c r="AG17" s="8">
        <v>101</v>
      </c>
    </row>
    <row r="18" spans="1:33" s="6" customFormat="1" ht="30" customHeight="1">
      <c r="A18" s="30"/>
      <c r="B18" s="18" t="s">
        <v>114</v>
      </c>
      <c r="C18" s="10">
        <v>1719</v>
      </c>
      <c r="D18" s="8">
        <v>1487</v>
      </c>
      <c r="E18" s="11">
        <v>232</v>
      </c>
      <c r="F18" s="9">
        <v>104</v>
      </c>
      <c r="G18" s="8">
        <v>75</v>
      </c>
      <c r="H18" s="8">
        <v>179</v>
      </c>
      <c r="I18" s="8">
        <v>67</v>
      </c>
      <c r="J18" s="8">
        <v>61</v>
      </c>
      <c r="K18" s="8">
        <v>128</v>
      </c>
      <c r="L18" s="8">
        <v>48</v>
      </c>
      <c r="M18" s="8">
        <v>70</v>
      </c>
      <c r="N18" s="8">
        <v>108</v>
      </c>
      <c r="O18" s="8">
        <v>179</v>
      </c>
      <c r="P18" s="8">
        <v>287</v>
      </c>
      <c r="Q18" s="4"/>
      <c r="R18" s="18" t="s">
        <v>114</v>
      </c>
      <c r="S18" s="8">
        <v>58</v>
      </c>
      <c r="T18" s="8">
        <v>81</v>
      </c>
      <c r="U18" s="8">
        <v>50</v>
      </c>
      <c r="V18" s="8">
        <v>42</v>
      </c>
      <c r="W18" s="8">
        <v>238</v>
      </c>
      <c r="X18" s="8">
        <v>64</v>
      </c>
      <c r="Y18" s="8">
        <v>58</v>
      </c>
      <c r="Z18" s="8">
        <v>55</v>
      </c>
      <c r="AA18" s="8">
        <v>23</v>
      </c>
      <c r="AB18" s="8">
        <v>29</v>
      </c>
      <c r="AC18" s="8">
        <v>54</v>
      </c>
      <c r="AD18" s="8">
        <v>96</v>
      </c>
      <c r="AE18" s="8">
        <v>35</v>
      </c>
      <c r="AF18" s="8">
        <v>35</v>
      </c>
      <c r="AG18" s="8">
        <v>89</v>
      </c>
    </row>
    <row r="19" spans="1:33" s="6" customFormat="1" ht="30" customHeight="1">
      <c r="A19" s="30"/>
      <c r="B19" s="18" t="s">
        <v>115</v>
      </c>
      <c r="C19" s="10">
        <v>288</v>
      </c>
      <c r="D19" s="8">
        <v>447</v>
      </c>
      <c r="E19" s="11">
        <v>-159</v>
      </c>
      <c r="F19" s="9">
        <v>10</v>
      </c>
      <c r="G19" s="8">
        <v>9</v>
      </c>
      <c r="H19" s="8">
        <v>19</v>
      </c>
      <c r="I19" s="8">
        <v>27</v>
      </c>
      <c r="J19" s="8">
        <v>11</v>
      </c>
      <c r="K19" s="8">
        <v>38</v>
      </c>
      <c r="L19" s="8">
        <v>5</v>
      </c>
      <c r="M19" s="8">
        <v>14</v>
      </c>
      <c r="N19" s="8">
        <v>11</v>
      </c>
      <c r="O19" s="8">
        <v>7</v>
      </c>
      <c r="P19" s="8">
        <v>18</v>
      </c>
      <c r="Q19" s="4"/>
      <c r="R19" s="18" t="s">
        <v>115</v>
      </c>
      <c r="S19" s="8">
        <v>11</v>
      </c>
      <c r="T19" s="8">
        <v>12</v>
      </c>
      <c r="U19" s="8">
        <v>13</v>
      </c>
      <c r="V19" s="8">
        <v>10</v>
      </c>
      <c r="W19" s="8">
        <v>22</v>
      </c>
      <c r="X19" s="8">
        <v>13</v>
      </c>
      <c r="Y19" s="8">
        <v>18</v>
      </c>
      <c r="Z19" s="8">
        <v>16</v>
      </c>
      <c r="AA19" s="8">
        <v>15</v>
      </c>
      <c r="AB19" s="8">
        <v>8</v>
      </c>
      <c r="AC19" s="8">
        <v>15</v>
      </c>
      <c r="AD19" s="8">
        <v>12</v>
      </c>
      <c r="AE19" s="8">
        <v>14</v>
      </c>
      <c r="AF19" s="8">
        <v>3</v>
      </c>
      <c r="AG19" s="8">
        <v>12</v>
      </c>
    </row>
    <row r="20" spans="1:33" s="6" customFormat="1" ht="30" customHeight="1">
      <c r="A20" s="30" t="s">
        <v>104</v>
      </c>
      <c r="B20" s="18" t="s">
        <v>102</v>
      </c>
      <c r="C20" s="10">
        <v>82</v>
      </c>
      <c r="D20" s="8">
        <v>232</v>
      </c>
      <c r="E20" s="11">
        <v>-150</v>
      </c>
      <c r="F20" s="9">
        <v>0</v>
      </c>
      <c r="G20" s="8">
        <v>2</v>
      </c>
      <c r="H20" s="8">
        <v>2</v>
      </c>
      <c r="I20" s="8">
        <v>11</v>
      </c>
      <c r="J20" s="8">
        <v>3</v>
      </c>
      <c r="K20" s="8">
        <v>14</v>
      </c>
      <c r="L20" s="8">
        <v>2</v>
      </c>
      <c r="M20" s="8">
        <v>6</v>
      </c>
      <c r="N20" s="8">
        <v>5</v>
      </c>
      <c r="O20" s="8">
        <v>5</v>
      </c>
      <c r="P20" s="8">
        <v>10</v>
      </c>
      <c r="Q20" s="4" t="s">
        <v>104</v>
      </c>
      <c r="R20" s="18" t="s">
        <v>102</v>
      </c>
      <c r="S20" s="8">
        <v>1</v>
      </c>
      <c r="T20" s="8">
        <v>1</v>
      </c>
      <c r="U20" s="8">
        <v>13</v>
      </c>
      <c r="V20" s="8">
        <v>2</v>
      </c>
      <c r="W20" s="8">
        <v>7</v>
      </c>
      <c r="X20" s="8">
        <v>1</v>
      </c>
      <c r="Y20" s="8">
        <v>5</v>
      </c>
      <c r="Z20" s="8">
        <v>5</v>
      </c>
      <c r="AA20" s="8">
        <v>0</v>
      </c>
      <c r="AB20" s="8">
        <v>0</v>
      </c>
      <c r="AC20" s="8">
        <v>6</v>
      </c>
      <c r="AD20" s="8">
        <v>3</v>
      </c>
      <c r="AE20" s="8">
        <v>1</v>
      </c>
      <c r="AF20" s="8">
        <v>1</v>
      </c>
      <c r="AG20" s="8">
        <v>2</v>
      </c>
    </row>
    <row r="21" spans="1:33" s="6" customFormat="1" ht="56.25">
      <c r="A21" s="30" t="s">
        <v>105</v>
      </c>
      <c r="B21" s="18" t="s">
        <v>438</v>
      </c>
      <c r="C21" s="10">
        <v>134</v>
      </c>
      <c r="D21" s="8">
        <v>124</v>
      </c>
      <c r="E21" s="11">
        <v>10</v>
      </c>
      <c r="F21" s="9">
        <v>13</v>
      </c>
      <c r="G21" s="8">
        <v>6</v>
      </c>
      <c r="H21" s="8">
        <v>19</v>
      </c>
      <c r="I21" s="8">
        <v>5</v>
      </c>
      <c r="J21" s="8">
        <v>1</v>
      </c>
      <c r="K21" s="8">
        <v>6</v>
      </c>
      <c r="L21" s="8">
        <v>1</v>
      </c>
      <c r="M21" s="8">
        <v>5</v>
      </c>
      <c r="N21" s="8">
        <v>26</v>
      </c>
      <c r="O21" s="8">
        <v>20</v>
      </c>
      <c r="P21" s="8">
        <v>46</v>
      </c>
      <c r="Q21" s="4" t="s">
        <v>105</v>
      </c>
      <c r="R21" s="18" t="s">
        <v>438</v>
      </c>
      <c r="S21" s="8">
        <v>3</v>
      </c>
      <c r="T21" s="8">
        <v>11</v>
      </c>
      <c r="U21" s="8">
        <v>4</v>
      </c>
      <c r="V21" s="8">
        <v>1</v>
      </c>
      <c r="W21" s="8">
        <v>1</v>
      </c>
      <c r="X21" s="8">
        <v>8</v>
      </c>
      <c r="Y21" s="8">
        <v>1</v>
      </c>
      <c r="Z21" s="8">
        <v>1</v>
      </c>
      <c r="AA21" s="8">
        <v>0</v>
      </c>
      <c r="AB21" s="8">
        <v>3</v>
      </c>
      <c r="AC21" s="8">
        <v>3</v>
      </c>
      <c r="AD21" s="8">
        <v>5</v>
      </c>
      <c r="AE21" s="8">
        <v>2</v>
      </c>
      <c r="AF21" s="8">
        <v>2</v>
      </c>
      <c r="AG21" s="8">
        <v>12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8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536</v>
      </c>
      <c r="D23" s="8">
        <v>577</v>
      </c>
      <c r="E23" s="11">
        <v>-41</v>
      </c>
      <c r="F23" s="9">
        <v>67</v>
      </c>
      <c r="G23" s="8">
        <v>22</v>
      </c>
      <c r="H23" s="8">
        <v>89</v>
      </c>
      <c r="I23" s="8">
        <v>19</v>
      </c>
      <c r="J23" s="8">
        <v>12</v>
      </c>
      <c r="K23" s="8">
        <v>31</v>
      </c>
      <c r="L23" s="8">
        <v>39</v>
      </c>
      <c r="M23" s="8">
        <v>17</v>
      </c>
      <c r="N23" s="8">
        <v>20</v>
      </c>
      <c r="O23" s="8">
        <v>14</v>
      </c>
      <c r="P23" s="8">
        <v>34</v>
      </c>
      <c r="Q23" s="4" t="s">
        <v>107</v>
      </c>
      <c r="R23" s="18" t="s">
        <v>93</v>
      </c>
      <c r="S23" s="8">
        <v>24</v>
      </c>
      <c r="T23" s="8">
        <v>20</v>
      </c>
      <c r="U23" s="8">
        <v>17</v>
      </c>
      <c r="V23" s="8">
        <v>18</v>
      </c>
      <c r="W23" s="8">
        <v>55</v>
      </c>
      <c r="X23" s="8">
        <v>41</v>
      </c>
      <c r="Y23" s="8">
        <v>12</v>
      </c>
      <c r="Z23" s="8">
        <v>21</v>
      </c>
      <c r="AA23" s="8">
        <v>12</v>
      </c>
      <c r="AB23" s="8">
        <v>10</v>
      </c>
      <c r="AC23" s="8">
        <v>11</v>
      </c>
      <c r="AD23" s="8">
        <v>33</v>
      </c>
      <c r="AE23" s="8">
        <v>16</v>
      </c>
      <c r="AF23" s="8">
        <v>7</v>
      </c>
      <c r="AG23" s="8">
        <v>29</v>
      </c>
    </row>
    <row r="24" spans="1:33" s="6" customFormat="1" ht="30" customHeight="1">
      <c r="A24" s="30" t="s">
        <v>108</v>
      </c>
      <c r="B24" s="18" t="s">
        <v>94</v>
      </c>
      <c r="C24" s="10">
        <v>77</v>
      </c>
      <c r="D24" s="8">
        <v>139</v>
      </c>
      <c r="E24" s="11">
        <v>-62</v>
      </c>
      <c r="F24" s="9">
        <v>14</v>
      </c>
      <c r="G24" s="8">
        <v>2</v>
      </c>
      <c r="H24" s="8">
        <v>16</v>
      </c>
      <c r="I24" s="8">
        <v>6</v>
      </c>
      <c r="J24" s="8">
        <v>2</v>
      </c>
      <c r="K24" s="8">
        <v>8</v>
      </c>
      <c r="L24" s="8">
        <v>6</v>
      </c>
      <c r="M24" s="8">
        <v>8</v>
      </c>
      <c r="N24" s="8">
        <v>5</v>
      </c>
      <c r="O24" s="8">
        <v>2</v>
      </c>
      <c r="P24" s="177">
        <v>7</v>
      </c>
      <c r="Q24" s="4" t="s">
        <v>108</v>
      </c>
      <c r="R24" s="18" t="s">
        <v>94</v>
      </c>
      <c r="S24" s="8">
        <v>2</v>
      </c>
      <c r="T24" s="8">
        <v>3</v>
      </c>
      <c r="U24" s="8">
        <v>1</v>
      </c>
      <c r="V24" s="8">
        <v>2</v>
      </c>
      <c r="W24" s="8">
        <v>3</v>
      </c>
      <c r="X24" s="8">
        <v>7</v>
      </c>
      <c r="Y24" s="8">
        <v>0</v>
      </c>
      <c r="Z24" s="8">
        <v>3</v>
      </c>
      <c r="AA24" s="8">
        <v>1</v>
      </c>
      <c r="AB24" s="8">
        <v>2</v>
      </c>
      <c r="AC24" s="8">
        <v>0</v>
      </c>
      <c r="AD24" s="8">
        <v>2</v>
      </c>
      <c r="AE24" s="8">
        <v>3</v>
      </c>
      <c r="AF24" s="8">
        <v>2</v>
      </c>
      <c r="AG24" s="8">
        <v>1</v>
      </c>
    </row>
    <row r="25" spans="1:33" s="6" customFormat="1" ht="30" customHeight="1">
      <c r="A25" s="30" t="s">
        <v>109</v>
      </c>
      <c r="B25" s="18" t="s">
        <v>95</v>
      </c>
      <c r="C25" s="10">
        <v>3</v>
      </c>
      <c r="D25" s="8">
        <v>21</v>
      </c>
      <c r="E25" s="11">
        <v>-18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4" t="s">
        <v>109</v>
      </c>
      <c r="R25" s="18" t="s">
        <v>95</v>
      </c>
      <c r="S25" s="8">
        <v>1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1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5</v>
      </c>
      <c r="D26" s="8">
        <v>2</v>
      </c>
      <c r="E26" s="11">
        <v>3</v>
      </c>
      <c r="F26" s="9">
        <v>0</v>
      </c>
      <c r="G26" s="8">
        <v>1</v>
      </c>
      <c r="H26" s="8">
        <v>1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4" t="s">
        <v>110</v>
      </c>
      <c r="R26" s="18" t="s">
        <v>97</v>
      </c>
      <c r="S26" s="8">
        <v>0</v>
      </c>
      <c r="T26" s="8">
        <v>0</v>
      </c>
      <c r="U26" s="8">
        <v>1</v>
      </c>
      <c r="V26" s="8">
        <v>0</v>
      </c>
      <c r="W26" s="8">
        <v>1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0</v>
      </c>
      <c r="AE26" s="8">
        <v>0</v>
      </c>
      <c r="AF26" s="8">
        <v>0</v>
      </c>
      <c r="AG26" s="8">
        <v>1</v>
      </c>
    </row>
    <row r="27" spans="1:33" s="6" customFormat="1" ht="30" customHeight="1">
      <c r="A27" s="31" t="s">
        <v>111</v>
      </c>
      <c r="B27" s="18" t="s">
        <v>99</v>
      </c>
      <c r="C27" s="10">
        <v>71</v>
      </c>
      <c r="D27" s="8">
        <v>84</v>
      </c>
      <c r="E27" s="11">
        <v>-13</v>
      </c>
      <c r="F27" s="9">
        <v>1</v>
      </c>
      <c r="G27" s="8">
        <v>1</v>
      </c>
      <c r="H27" s="8">
        <v>2</v>
      </c>
      <c r="I27" s="8">
        <v>7</v>
      </c>
      <c r="J27" s="8">
        <v>0</v>
      </c>
      <c r="K27" s="8">
        <v>7</v>
      </c>
      <c r="L27" s="8">
        <v>1</v>
      </c>
      <c r="M27" s="8">
        <v>0</v>
      </c>
      <c r="N27" s="8">
        <v>4</v>
      </c>
      <c r="O27" s="8">
        <v>5</v>
      </c>
      <c r="P27" s="8">
        <v>9</v>
      </c>
      <c r="Q27" s="5" t="s">
        <v>111</v>
      </c>
      <c r="R27" s="18" t="s">
        <v>99</v>
      </c>
      <c r="S27" s="8">
        <v>0</v>
      </c>
      <c r="T27" s="8">
        <v>2</v>
      </c>
      <c r="U27" s="8">
        <v>6</v>
      </c>
      <c r="V27" s="8">
        <v>3</v>
      </c>
      <c r="W27" s="8">
        <v>1</v>
      </c>
      <c r="X27" s="8">
        <v>6</v>
      </c>
      <c r="Y27" s="8">
        <v>3</v>
      </c>
      <c r="Z27" s="8">
        <v>22</v>
      </c>
      <c r="AA27" s="8">
        <v>1</v>
      </c>
      <c r="AB27" s="8">
        <v>1</v>
      </c>
      <c r="AC27" s="8">
        <v>1</v>
      </c>
      <c r="AD27" s="8">
        <v>4</v>
      </c>
      <c r="AE27" s="8">
        <v>0</v>
      </c>
      <c r="AF27" s="8">
        <v>0</v>
      </c>
      <c r="AG27" s="8">
        <v>2</v>
      </c>
    </row>
    <row r="28" spans="1:33" s="6" customFormat="1" ht="37.5">
      <c r="A28" s="30" t="s">
        <v>22</v>
      </c>
      <c r="B28" s="18" t="s">
        <v>135</v>
      </c>
      <c r="C28" s="10">
        <v>191</v>
      </c>
      <c r="D28" s="8">
        <v>197</v>
      </c>
      <c r="E28" s="11">
        <v>-6</v>
      </c>
      <c r="F28" s="9">
        <v>16</v>
      </c>
      <c r="G28" s="8">
        <v>5</v>
      </c>
      <c r="H28" s="8">
        <v>21</v>
      </c>
      <c r="I28" s="8">
        <v>4</v>
      </c>
      <c r="J28" s="8">
        <v>6</v>
      </c>
      <c r="K28" s="8">
        <v>10</v>
      </c>
      <c r="L28" s="8">
        <v>9</v>
      </c>
      <c r="M28" s="8">
        <v>13</v>
      </c>
      <c r="N28" s="8">
        <v>14</v>
      </c>
      <c r="O28" s="8">
        <v>13</v>
      </c>
      <c r="P28" s="8">
        <v>27</v>
      </c>
      <c r="Q28" s="7" t="s">
        <v>22</v>
      </c>
      <c r="R28" s="18" t="s">
        <v>135</v>
      </c>
      <c r="S28" s="8">
        <v>10</v>
      </c>
      <c r="T28" s="8">
        <v>5</v>
      </c>
      <c r="U28" s="8">
        <v>7</v>
      </c>
      <c r="V28" s="8">
        <v>3</v>
      </c>
      <c r="W28" s="8">
        <v>22</v>
      </c>
      <c r="X28" s="8">
        <v>10</v>
      </c>
      <c r="Y28" s="8">
        <v>2</v>
      </c>
      <c r="Z28" s="8">
        <v>10</v>
      </c>
      <c r="AA28" s="8">
        <v>3</v>
      </c>
      <c r="AB28" s="8">
        <v>3</v>
      </c>
      <c r="AC28" s="8">
        <v>7</v>
      </c>
      <c r="AD28" s="8">
        <v>6</v>
      </c>
      <c r="AE28" s="8">
        <v>12</v>
      </c>
      <c r="AF28" s="8">
        <v>4</v>
      </c>
      <c r="AG28" s="8">
        <v>7</v>
      </c>
    </row>
    <row r="29" spans="1:33" s="45" customFormat="1" ht="30" customHeight="1">
      <c r="A29" s="269" t="s">
        <v>24</v>
      </c>
      <c r="B29" s="38" t="s">
        <v>100</v>
      </c>
      <c r="C29" s="39">
        <v>14167</v>
      </c>
      <c r="D29" s="40">
        <v>14033</v>
      </c>
      <c r="E29" s="41">
        <v>134</v>
      </c>
      <c r="F29" s="42">
        <v>584</v>
      </c>
      <c r="G29" s="40">
        <v>412</v>
      </c>
      <c r="H29" s="40">
        <v>996</v>
      </c>
      <c r="I29" s="40">
        <v>486</v>
      </c>
      <c r="J29" s="40">
        <v>381</v>
      </c>
      <c r="K29" s="40">
        <v>867</v>
      </c>
      <c r="L29" s="40">
        <v>540</v>
      </c>
      <c r="M29" s="40">
        <v>805</v>
      </c>
      <c r="N29" s="40">
        <v>721</v>
      </c>
      <c r="O29" s="40">
        <v>1073</v>
      </c>
      <c r="P29" s="40">
        <v>1794</v>
      </c>
      <c r="Q29" s="230" t="s">
        <v>24</v>
      </c>
      <c r="R29" s="43" t="s">
        <v>100</v>
      </c>
      <c r="S29" s="40">
        <v>515</v>
      </c>
      <c r="T29" s="40">
        <v>505</v>
      </c>
      <c r="U29" s="40">
        <v>427</v>
      </c>
      <c r="V29" s="40">
        <v>422</v>
      </c>
      <c r="W29" s="40">
        <v>1536</v>
      </c>
      <c r="X29" s="40">
        <v>1095</v>
      </c>
      <c r="Y29" s="40">
        <v>408</v>
      </c>
      <c r="Z29" s="40">
        <v>654</v>
      </c>
      <c r="AA29" s="40">
        <v>620</v>
      </c>
      <c r="AB29" s="40">
        <v>400</v>
      </c>
      <c r="AC29" s="40">
        <v>415</v>
      </c>
      <c r="AD29" s="40">
        <v>642</v>
      </c>
      <c r="AE29" s="40">
        <v>530</v>
      </c>
      <c r="AF29" s="40">
        <v>377</v>
      </c>
      <c r="AG29" s="40">
        <v>619</v>
      </c>
    </row>
    <row r="30" spans="1:33" s="55" customFormat="1" ht="30" customHeight="1" thickBot="1">
      <c r="A30" s="270"/>
      <c r="B30" s="18" t="s">
        <v>113</v>
      </c>
      <c r="C30" s="12">
        <v>5403</v>
      </c>
      <c r="D30" s="13">
        <v>5707</v>
      </c>
      <c r="E30" s="14">
        <v>-304</v>
      </c>
      <c r="F30" s="9">
        <v>271</v>
      </c>
      <c r="G30" s="8">
        <v>186</v>
      </c>
      <c r="H30" s="8">
        <v>457</v>
      </c>
      <c r="I30" s="8">
        <v>159</v>
      </c>
      <c r="J30" s="8">
        <v>106</v>
      </c>
      <c r="K30" s="8">
        <v>265</v>
      </c>
      <c r="L30" s="8">
        <v>244</v>
      </c>
      <c r="M30" s="8">
        <v>302</v>
      </c>
      <c r="N30" s="8">
        <v>231</v>
      </c>
      <c r="O30" s="8">
        <v>431</v>
      </c>
      <c r="P30" s="8">
        <v>662</v>
      </c>
      <c r="Q30" s="231"/>
      <c r="R30" s="53" t="s">
        <v>113</v>
      </c>
      <c r="S30" s="8">
        <v>194</v>
      </c>
      <c r="T30" s="8">
        <v>196</v>
      </c>
      <c r="U30" s="8">
        <v>156</v>
      </c>
      <c r="V30" s="8">
        <v>189</v>
      </c>
      <c r="W30" s="8">
        <v>592</v>
      </c>
      <c r="X30" s="8">
        <v>381</v>
      </c>
      <c r="Y30" s="8">
        <v>147</v>
      </c>
      <c r="Z30" s="8">
        <v>236</v>
      </c>
      <c r="AA30" s="8">
        <v>265</v>
      </c>
      <c r="AB30" s="8">
        <v>148</v>
      </c>
      <c r="AC30" s="8">
        <v>150</v>
      </c>
      <c r="AD30" s="8">
        <v>224</v>
      </c>
      <c r="AE30" s="8">
        <v>221</v>
      </c>
      <c r="AF30" s="8">
        <v>170</v>
      </c>
      <c r="AG30" s="8">
        <v>204</v>
      </c>
    </row>
    <row r="31" spans="1:33" s="25" customFormat="1" ht="18.75">
      <c r="A31" s="47" t="s">
        <v>158</v>
      </c>
      <c r="Q31" s="47" t="str">
        <f>A31</f>
        <v>* szczegóły w tabeli 23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sheetPr codeName="Arkusz24"/>
  <dimension ref="A1:AG39"/>
  <sheetViews>
    <sheetView zoomScale="75" zoomScaleNormal="60" workbookViewId="0">
      <selection activeCell="C18" sqref="C1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560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23. PODJĘCIA PRACY I AKTYWIZACJA BEZROBOTNYCH DO 25 ROKU ŻYCIA W GRUDNIU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9" t="s">
        <v>12</v>
      </c>
      <c r="B6" s="38" t="s">
        <v>116</v>
      </c>
      <c r="C6" s="39">
        <v>2007</v>
      </c>
      <c r="D6" s="203">
        <v>1934</v>
      </c>
      <c r="E6" s="112">
        <v>73</v>
      </c>
      <c r="F6" s="42">
        <v>114</v>
      </c>
      <c r="G6" s="40">
        <v>84</v>
      </c>
      <c r="H6" s="40">
        <v>198</v>
      </c>
      <c r="I6" s="40">
        <v>94</v>
      </c>
      <c r="J6" s="40">
        <v>72</v>
      </c>
      <c r="K6" s="40">
        <v>166</v>
      </c>
      <c r="L6" s="40">
        <v>53</v>
      </c>
      <c r="M6" s="40">
        <v>84</v>
      </c>
      <c r="N6" s="40">
        <v>119</v>
      </c>
      <c r="O6" s="40">
        <v>186</v>
      </c>
      <c r="P6" s="40">
        <v>305</v>
      </c>
      <c r="Q6" s="29" t="s">
        <v>12</v>
      </c>
      <c r="R6" s="38" t="s">
        <v>116</v>
      </c>
      <c r="S6" s="40">
        <v>69</v>
      </c>
      <c r="T6" s="40">
        <v>93</v>
      </c>
      <c r="U6" s="40">
        <v>63</v>
      </c>
      <c r="V6" s="40">
        <v>52</v>
      </c>
      <c r="W6" s="40">
        <v>260</v>
      </c>
      <c r="X6" s="40">
        <v>77</v>
      </c>
      <c r="Y6" s="40">
        <v>76</v>
      </c>
      <c r="Z6" s="40">
        <v>71</v>
      </c>
      <c r="AA6" s="40">
        <v>38</v>
      </c>
      <c r="AB6" s="40">
        <v>37</v>
      </c>
      <c r="AC6" s="40">
        <v>69</v>
      </c>
      <c r="AD6" s="40">
        <v>108</v>
      </c>
      <c r="AE6" s="40">
        <v>49</v>
      </c>
      <c r="AF6" s="40">
        <v>38</v>
      </c>
      <c r="AG6" s="40">
        <v>101</v>
      </c>
    </row>
    <row r="7" spans="1:33" s="6" customFormat="1" ht="30" customHeight="1">
      <c r="A7" s="30" t="s">
        <v>188</v>
      </c>
      <c r="B7" s="18" t="s">
        <v>271</v>
      </c>
      <c r="C7" s="10">
        <v>1719</v>
      </c>
      <c r="D7" s="168">
        <v>1487</v>
      </c>
      <c r="E7" s="27">
        <v>232</v>
      </c>
      <c r="F7" s="9">
        <v>104</v>
      </c>
      <c r="G7" s="8">
        <v>75</v>
      </c>
      <c r="H7" s="8">
        <v>179</v>
      </c>
      <c r="I7" s="8">
        <v>67</v>
      </c>
      <c r="J7" s="8">
        <v>61</v>
      </c>
      <c r="K7" s="8">
        <v>128</v>
      </c>
      <c r="L7" s="8">
        <v>48</v>
      </c>
      <c r="M7" s="8">
        <v>70</v>
      </c>
      <c r="N7" s="8">
        <v>108</v>
      </c>
      <c r="O7" s="8">
        <v>179</v>
      </c>
      <c r="P7" s="8">
        <v>287</v>
      </c>
      <c r="Q7" s="30" t="s">
        <v>188</v>
      </c>
      <c r="R7" s="18" t="s">
        <v>271</v>
      </c>
      <c r="S7" s="8">
        <v>58</v>
      </c>
      <c r="T7" s="8">
        <v>81</v>
      </c>
      <c r="U7" s="8">
        <v>50</v>
      </c>
      <c r="V7" s="8">
        <v>42</v>
      </c>
      <c r="W7" s="8">
        <v>238</v>
      </c>
      <c r="X7" s="8">
        <v>64</v>
      </c>
      <c r="Y7" s="8">
        <v>58</v>
      </c>
      <c r="Z7" s="8">
        <v>55</v>
      </c>
      <c r="AA7" s="8">
        <v>23</v>
      </c>
      <c r="AB7" s="8">
        <v>29</v>
      </c>
      <c r="AC7" s="8">
        <v>54</v>
      </c>
      <c r="AD7" s="8">
        <v>96</v>
      </c>
      <c r="AE7" s="8">
        <v>35</v>
      </c>
      <c r="AF7" s="8">
        <v>35</v>
      </c>
      <c r="AG7" s="8">
        <v>89</v>
      </c>
    </row>
    <row r="8" spans="1:33" s="6" customFormat="1" ht="30" customHeight="1">
      <c r="A8" s="30"/>
      <c r="B8" s="19" t="s">
        <v>127</v>
      </c>
      <c r="C8" s="10">
        <v>13</v>
      </c>
      <c r="D8" s="168">
        <v>15</v>
      </c>
      <c r="E8" s="27">
        <v>-2</v>
      </c>
      <c r="F8" s="9">
        <v>1</v>
      </c>
      <c r="G8" s="8">
        <v>0</v>
      </c>
      <c r="H8" s="8">
        <v>1</v>
      </c>
      <c r="I8" s="8">
        <v>0</v>
      </c>
      <c r="J8" s="8">
        <v>1</v>
      </c>
      <c r="K8" s="8">
        <v>1</v>
      </c>
      <c r="L8" s="8">
        <v>0</v>
      </c>
      <c r="M8" s="8">
        <v>0</v>
      </c>
      <c r="N8" s="8">
        <v>0</v>
      </c>
      <c r="O8" s="8">
        <v>1</v>
      </c>
      <c r="P8" s="8">
        <v>1</v>
      </c>
      <c r="Q8" s="30"/>
      <c r="R8" s="18" t="s">
        <v>127</v>
      </c>
      <c r="S8" s="8">
        <v>0</v>
      </c>
      <c r="T8" s="8">
        <v>0</v>
      </c>
      <c r="U8" s="8">
        <v>0</v>
      </c>
      <c r="V8" s="8">
        <v>0</v>
      </c>
      <c r="W8" s="8">
        <v>7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2</v>
      </c>
      <c r="AE8" s="8">
        <v>0</v>
      </c>
      <c r="AF8" s="8">
        <v>0</v>
      </c>
      <c r="AG8" s="8">
        <v>1</v>
      </c>
    </row>
    <row r="9" spans="1:33" s="157" customFormat="1" ht="30" customHeight="1">
      <c r="A9" s="165"/>
      <c r="B9" s="155" t="s">
        <v>117</v>
      </c>
      <c r="C9" s="10">
        <v>79</v>
      </c>
      <c r="D9" s="168">
        <v>57</v>
      </c>
      <c r="E9" s="27">
        <v>22</v>
      </c>
      <c r="F9" s="9">
        <v>0</v>
      </c>
      <c r="G9" s="8">
        <v>0</v>
      </c>
      <c r="H9" s="8">
        <v>0</v>
      </c>
      <c r="I9" s="8">
        <v>15</v>
      </c>
      <c r="J9" s="8">
        <v>9</v>
      </c>
      <c r="K9" s="8">
        <v>24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">
        <v>117</v>
      </c>
      <c r="S9" s="8">
        <v>0</v>
      </c>
      <c r="T9" s="8">
        <v>41</v>
      </c>
      <c r="U9" s="8">
        <v>0</v>
      </c>
      <c r="V9" s="8">
        <v>14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288</v>
      </c>
      <c r="D10" s="168">
        <v>447</v>
      </c>
      <c r="E10" s="27">
        <v>-159</v>
      </c>
      <c r="F10" s="9">
        <v>10</v>
      </c>
      <c r="G10" s="8">
        <v>9</v>
      </c>
      <c r="H10" s="8">
        <v>19</v>
      </c>
      <c r="I10" s="8">
        <v>27</v>
      </c>
      <c r="J10" s="8">
        <v>11</v>
      </c>
      <c r="K10" s="8">
        <v>38</v>
      </c>
      <c r="L10" s="8">
        <v>5</v>
      </c>
      <c r="M10" s="8">
        <v>14</v>
      </c>
      <c r="N10" s="8">
        <v>11</v>
      </c>
      <c r="O10" s="8">
        <v>7</v>
      </c>
      <c r="P10" s="8">
        <v>18</v>
      </c>
      <c r="Q10" s="165" t="s">
        <v>189</v>
      </c>
      <c r="R10" s="156" t="s">
        <v>270</v>
      </c>
      <c r="S10" s="8">
        <v>11</v>
      </c>
      <c r="T10" s="8">
        <v>12</v>
      </c>
      <c r="U10" s="8">
        <v>13</v>
      </c>
      <c r="V10" s="8">
        <v>10</v>
      </c>
      <c r="W10" s="8">
        <v>22</v>
      </c>
      <c r="X10" s="8">
        <v>13</v>
      </c>
      <c r="Y10" s="8">
        <v>18</v>
      </c>
      <c r="Z10" s="8">
        <v>16</v>
      </c>
      <c r="AA10" s="8">
        <v>15</v>
      </c>
      <c r="AB10" s="8">
        <v>8</v>
      </c>
      <c r="AC10" s="8">
        <v>15</v>
      </c>
      <c r="AD10" s="8">
        <v>12</v>
      </c>
      <c r="AE10" s="8">
        <v>14</v>
      </c>
      <c r="AF10" s="8">
        <v>3</v>
      </c>
      <c r="AG10" s="8">
        <v>12</v>
      </c>
    </row>
    <row r="11" spans="1:33" s="6" customFormat="1" ht="30" customHeight="1">
      <c r="A11" s="30"/>
      <c r="B11" s="19" t="s">
        <v>118</v>
      </c>
      <c r="C11" s="10">
        <v>25</v>
      </c>
      <c r="D11" s="168">
        <v>27</v>
      </c>
      <c r="E11" s="27">
        <v>-2</v>
      </c>
      <c r="F11" s="9">
        <v>0</v>
      </c>
      <c r="G11" s="8">
        <v>0</v>
      </c>
      <c r="H11" s="8">
        <v>0</v>
      </c>
      <c r="I11" s="8">
        <v>1</v>
      </c>
      <c r="J11" s="8">
        <v>0</v>
      </c>
      <c r="K11" s="8">
        <v>1</v>
      </c>
      <c r="L11" s="8">
        <v>0</v>
      </c>
      <c r="M11" s="8">
        <v>6</v>
      </c>
      <c r="N11" s="8">
        <v>2</v>
      </c>
      <c r="O11" s="8">
        <v>0</v>
      </c>
      <c r="P11" s="8">
        <v>2</v>
      </c>
      <c r="Q11" s="30"/>
      <c r="R11" s="18" t="s">
        <v>118</v>
      </c>
      <c r="S11" s="8">
        <v>0</v>
      </c>
      <c r="T11" s="8">
        <v>0</v>
      </c>
      <c r="U11" s="8">
        <v>9</v>
      </c>
      <c r="V11" s="8">
        <v>0</v>
      </c>
      <c r="W11" s="8">
        <v>1</v>
      </c>
      <c r="X11" s="8">
        <v>3</v>
      </c>
      <c r="Y11" s="8">
        <v>0</v>
      </c>
      <c r="Z11" s="8">
        <v>0</v>
      </c>
      <c r="AA11" s="8">
        <v>0</v>
      </c>
      <c r="AB11" s="8">
        <v>1</v>
      </c>
      <c r="AC11" s="8">
        <v>2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30"/>
      <c r="B12" s="19" t="s">
        <v>119</v>
      </c>
      <c r="C12" s="10">
        <v>30</v>
      </c>
      <c r="D12" s="168">
        <v>38</v>
      </c>
      <c r="E12" s="27">
        <v>-8</v>
      </c>
      <c r="F12" s="9">
        <v>1</v>
      </c>
      <c r="G12" s="8">
        <v>0</v>
      </c>
      <c r="H12" s="8">
        <v>1</v>
      </c>
      <c r="I12" s="8">
        <v>8</v>
      </c>
      <c r="J12" s="8">
        <v>6</v>
      </c>
      <c r="K12" s="8">
        <v>14</v>
      </c>
      <c r="L12" s="8">
        <v>0</v>
      </c>
      <c r="M12" s="8">
        <v>0</v>
      </c>
      <c r="N12" s="8">
        <v>1</v>
      </c>
      <c r="O12" s="8">
        <v>0</v>
      </c>
      <c r="P12" s="8">
        <v>1</v>
      </c>
      <c r="Q12" s="30"/>
      <c r="R12" s="18" t="s">
        <v>119</v>
      </c>
      <c r="S12" s="8">
        <v>0</v>
      </c>
      <c r="T12" s="8">
        <v>0</v>
      </c>
      <c r="U12" s="8">
        <v>0</v>
      </c>
      <c r="V12" s="8">
        <v>0</v>
      </c>
      <c r="W12" s="8">
        <v>3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10</v>
      </c>
      <c r="AD12" s="8">
        <v>0</v>
      </c>
      <c r="AE12" s="8">
        <v>0</v>
      </c>
      <c r="AF12" s="8">
        <v>0</v>
      </c>
      <c r="AG12" s="8">
        <v>1</v>
      </c>
    </row>
    <row r="13" spans="1:33" s="6" customFormat="1" ht="30" customHeight="1">
      <c r="A13" s="30"/>
      <c r="B13" s="19" t="s">
        <v>120</v>
      </c>
      <c r="C13" s="10">
        <v>44</v>
      </c>
      <c r="D13" s="168">
        <v>65</v>
      </c>
      <c r="E13" s="27">
        <v>-21</v>
      </c>
      <c r="F13" s="9">
        <v>1</v>
      </c>
      <c r="G13" s="8">
        <v>0</v>
      </c>
      <c r="H13" s="8">
        <v>1</v>
      </c>
      <c r="I13" s="8">
        <v>0</v>
      </c>
      <c r="J13" s="8">
        <v>0</v>
      </c>
      <c r="K13" s="8">
        <v>0</v>
      </c>
      <c r="L13" s="8">
        <v>2</v>
      </c>
      <c r="M13" s="8">
        <v>2</v>
      </c>
      <c r="N13" s="8">
        <v>3</v>
      </c>
      <c r="O13" s="8">
        <v>0</v>
      </c>
      <c r="P13" s="8">
        <v>3</v>
      </c>
      <c r="Q13" s="30"/>
      <c r="R13" s="18" t="s">
        <v>120</v>
      </c>
      <c r="S13" s="8">
        <v>4</v>
      </c>
      <c r="T13" s="8">
        <v>2</v>
      </c>
      <c r="U13" s="8">
        <v>1</v>
      </c>
      <c r="V13" s="8">
        <v>2</v>
      </c>
      <c r="W13" s="8">
        <v>5</v>
      </c>
      <c r="X13" s="8">
        <v>8</v>
      </c>
      <c r="Y13" s="8">
        <v>3</v>
      </c>
      <c r="Z13" s="8">
        <v>0</v>
      </c>
      <c r="AA13" s="8">
        <v>5</v>
      </c>
      <c r="AB13" s="8">
        <v>1</v>
      </c>
      <c r="AC13" s="8">
        <v>2</v>
      </c>
      <c r="AD13" s="8">
        <v>2</v>
      </c>
      <c r="AE13" s="8">
        <v>0</v>
      </c>
      <c r="AF13" s="8">
        <v>0</v>
      </c>
      <c r="AG13" s="8">
        <v>1</v>
      </c>
    </row>
    <row r="14" spans="1:33" s="6" customFormat="1" ht="30" customHeight="1">
      <c r="A14" s="30"/>
      <c r="B14" s="19" t="s">
        <v>121</v>
      </c>
      <c r="C14" s="10">
        <v>0</v>
      </c>
      <c r="D14" s="168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74</v>
      </c>
      <c r="D15" s="168">
        <v>59</v>
      </c>
      <c r="E15" s="27">
        <v>15</v>
      </c>
      <c r="F15" s="9">
        <v>2</v>
      </c>
      <c r="G15" s="8">
        <v>2</v>
      </c>
      <c r="H15" s="8">
        <v>4</v>
      </c>
      <c r="I15" s="8">
        <v>9</v>
      </c>
      <c r="J15" s="8">
        <v>2</v>
      </c>
      <c r="K15" s="8">
        <v>11</v>
      </c>
      <c r="L15" s="8">
        <v>0</v>
      </c>
      <c r="M15" s="8">
        <v>5</v>
      </c>
      <c r="N15" s="8">
        <v>2</v>
      </c>
      <c r="O15" s="8">
        <v>2</v>
      </c>
      <c r="P15" s="8">
        <v>4</v>
      </c>
      <c r="Q15" s="30"/>
      <c r="R15" s="18" t="s">
        <v>266</v>
      </c>
      <c r="S15" s="8">
        <v>3</v>
      </c>
      <c r="T15" s="8">
        <v>4</v>
      </c>
      <c r="U15" s="8">
        <v>1</v>
      </c>
      <c r="V15" s="8">
        <v>1</v>
      </c>
      <c r="W15" s="8">
        <v>6</v>
      </c>
      <c r="X15" s="8">
        <v>1</v>
      </c>
      <c r="Y15" s="8">
        <v>1</v>
      </c>
      <c r="Z15" s="8">
        <v>7</v>
      </c>
      <c r="AA15" s="8">
        <v>1</v>
      </c>
      <c r="AB15" s="8">
        <v>5</v>
      </c>
      <c r="AC15" s="8">
        <v>1</v>
      </c>
      <c r="AD15" s="8">
        <v>5</v>
      </c>
      <c r="AE15" s="8">
        <v>9</v>
      </c>
      <c r="AF15" s="8">
        <v>2</v>
      </c>
      <c r="AG15" s="8">
        <v>3</v>
      </c>
    </row>
    <row r="16" spans="1:33" s="6" customFormat="1" ht="37.5" customHeight="1">
      <c r="A16" s="30"/>
      <c r="B16" s="19" t="s">
        <v>267</v>
      </c>
      <c r="C16" s="10">
        <v>21</v>
      </c>
      <c r="D16" s="168">
        <v>42</v>
      </c>
      <c r="E16" s="27">
        <v>-21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1</v>
      </c>
      <c r="O16" s="8">
        <v>1</v>
      </c>
      <c r="P16" s="8">
        <v>2</v>
      </c>
      <c r="Q16" s="30"/>
      <c r="R16" s="18" t="s">
        <v>267</v>
      </c>
      <c r="S16" s="8">
        <v>0</v>
      </c>
      <c r="T16" s="8">
        <v>1</v>
      </c>
      <c r="U16" s="8">
        <v>0</v>
      </c>
      <c r="V16" s="8">
        <v>1</v>
      </c>
      <c r="W16" s="8">
        <v>4</v>
      </c>
      <c r="X16" s="8">
        <v>0</v>
      </c>
      <c r="Y16" s="8">
        <v>5</v>
      </c>
      <c r="Z16" s="8">
        <v>1</v>
      </c>
      <c r="AA16" s="8">
        <v>3</v>
      </c>
      <c r="AB16" s="8">
        <v>0</v>
      </c>
      <c r="AC16" s="8">
        <v>0</v>
      </c>
      <c r="AD16" s="8">
        <v>2</v>
      </c>
      <c r="AE16" s="8">
        <v>0</v>
      </c>
      <c r="AF16" s="8">
        <v>0</v>
      </c>
      <c r="AG16" s="8">
        <v>2</v>
      </c>
    </row>
    <row r="17" spans="1:33" s="6" customFormat="1" ht="30" customHeight="1">
      <c r="A17" s="30"/>
      <c r="B17" s="19" t="s">
        <v>122</v>
      </c>
      <c r="C17" s="10">
        <v>0</v>
      </c>
      <c r="D17" s="168">
        <v>0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94</v>
      </c>
      <c r="D21" s="168">
        <v>216</v>
      </c>
      <c r="E21" s="27">
        <v>-122</v>
      </c>
      <c r="F21" s="9">
        <v>6</v>
      </c>
      <c r="G21" s="8">
        <v>7</v>
      </c>
      <c r="H21" s="8">
        <v>13</v>
      </c>
      <c r="I21" s="8">
        <v>9</v>
      </c>
      <c r="J21" s="8">
        <v>3</v>
      </c>
      <c r="K21" s="8">
        <v>12</v>
      </c>
      <c r="L21" s="8">
        <v>3</v>
      </c>
      <c r="M21" s="8">
        <v>1</v>
      </c>
      <c r="N21" s="8">
        <v>2</v>
      </c>
      <c r="O21" s="8">
        <v>4</v>
      </c>
      <c r="P21" s="8">
        <v>6</v>
      </c>
      <c r="Q21" s="31"/>
      <c r="R21" s="18" t="s">
        <v>125</v>
      </c>
      <c r="S21" s="8">
        <v>4</v>
      </c>
      <c r="T21" s="8">
        <v>5</v>
      </c>
      <c r="U21" s="8">
        <v>2</v>
      </c>
      <c r="V21" s="8">
        <v>6</v>
      </c>
      <c r="W21" s="8">
        <v>3</v>
      </c>
      <c r="X21" s="8">
        <v>1</v>
      </c>
      <c r="Y21" s="8">
        <v>9</v>
      </c>
      <c r="Z21" s="8">
        <v>8</v>
      </c>
      <c r="AA21" s="8">
        <v>6</v>
      </c>
      <c r="AB21" s="8">
        <v>1</v>
      </c>
      <c r="AC21" s="8">
        <v>0</v>
      </c>
      <c r="AD21" s="8">
        <v>3</v>
      </c>
      <c r="AE21" s="8">
        <v>5</v>
      </c>
      <c r="AF21" s="8">
        <v>1</v>
      </c>
      <c r="AG21" s="8">
        <v>5</v>
      </c>
    </row>
    <row r="22" spans="1:33" s="15" customFormat="1" ht="30" customHeight="1">
      <c r="A22" s="230" t="s">
        <v>17</v>
      </c>
      <c r="B22" s="38" t="s">
        <v>128</v>
      </c>
      <c r="C22" s="39">
        <v>22</v>
      </c>
      <c r="D22" s="203">
        <v>102</v>
      </c>
      <c r="E22" s="112">
        <v>-80</v>
      </c>
      <c r="F22" s="42">
        <v>0</v>
      </c>
      <c r="G22" s="40">
        <v>1</v>
      </c>
      <c r="H22" s="40">
        <v>1</v>
      </c>
      <c r="I22" s="40">
        <v>7</v>
      </c>
      <c r="J22" s="40">
        <v>3</v>
      </c>
      <c r="K22" s="40">
        <v>10</v>
      </c>
      <c r="L22" s="40">
        <v>2</v>
      </c>
      <c r="M22" s="40">
        <v>0</v>
      </c>
      <c r="N22" s="40">
        <v>0</v>
      </c>
      <c r="O22" s="40">
        <v>0</v>
      </c>
      <c r="P22" s="40">
        <v>0</v>
      </c>
      <c r="Q22" s="230" t="s">
        <v>17</v>
      </c>
      <c r="R22" s="38" t="s">
        <v>128</v>
      </c>
      <c r="S22" s="40">
        <v>1</v>
      </c>
      <c r="T22" s="40">
        <v>0</v>
      </c>
      <c r="U22" s="40">
        <v>0</v>
      </c>
      <c r="V22" s="40">
        <v>1</v>
      </c>
      <c r="W22" s="40">
        <v>6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1</v>
      </c>
      <c r="AE22" s="40">
        <v>0</v>
      </c>
      <c r="AF22" s="40">
        <v>0</v>
      </c>
      <c r="AG22" s="40">
        <v>0</v>
      </c>
    </row>
    <row r="23" spans="1:33" s="6" customFormat="1" ht="30" customHeight="1">
      <c r="A23" s="231"/>
      <c r="B23" s="19" t="s">
        <v>129</v>
      </c>
      <c r="C23" s="10">
        <v>0</v>
      </c>
      <c r="D23" s="168">
        <v>22</v>
      </c>
      <c r="E23" s="27">
        <v>-22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1"/>
      <c r="R23" s="18" t="s">
        <v>129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15" customFormat="1" ht="30" customHeight="1">
      <c r="A24" s="230" t="s">
        <v>19</v>
      </c>
      <c r="B24" s="38" t="s">
        <v>130</v>
      </c>
      <c r="C24" s="39">
        <v>58</v>
      </c>
      <c r="D24" s="203">
        <v>123</v>
      </c>
      <c r="E24" s="112">
        <v>-65</v>
      </c>
      <c r="F24" s="42">
        <v>0</v>
      </c>
      <c r="G24" s="40">
        <v>1</v>
      </c>
      <c r="H24" s="40">
        <v>1</v>
      </c>
      <c r="I24" s="40">
        <v>4</v>
      </c>
      <c r="J24" s="40">
        <v>0</v>
      </c>
      <c r="K24" s="40">
        <v>4</v>
      </c>
      <c r="L24" s="40">
        <v>0</v>
      </c>
      <c r="M24" s="40">
        <v>6</v>
      </c>
      <c r="N24" s="40">
        <v>4</v>
      </c>
      <c r="O24" s="40">
        <v>4</v>
      </c>
      <c r="P24" s="184">
        <v>8</v>
      </c>
      <c r="Q24" s="230" t="s">
        <v>19</v>
      </c>
      <c r="R24" s="38" t="s">
        <v>130</v>
      </c>
      <c r="S24" s="40">
        <v>0</v>
      </c>
      <c r="T24" s="40">
        <v>1</v>
      </c>
      <c r="U24" s="40">
        <v>13</v>
      </c>
      <c r="V24" s="40">
        <v>1</v>
      </c>
      <c r="W24" s="40">
        <v>1</v>
      </c>
      <c r="X24" s="40">
        <v>1</v>
      </c>
      <c r="Y24" s="40">
        <v>5</v>
      </c>
      <c r="Z24" s="40">
        <v>5</v>
      </c>
      <c r="AA24" s="40">
        <v>0</v>
      </c>
      <c r="AB24" s="40">
        <v>0</v>
      </c>
      <c r="AC24" s="40">
        <v>6</v>
      </c>
      <c r="AD24" s="40">
        <v>2</v>
      </c>
      <c r="AE24" s="40">
        <v>1</v>
      </c>
      <c r="AF24" s="40">
        <v>1</v>
      </c>
      <c r="AG24" s="40">
        <v>2</v>
      </c>
    </row>
    <row r="25" spans="1:33" s="6" customFormat="1" ht="30" customHeight="1">
      <c r="A25" s="231"/>
      <c r="B25" s="19" t="s">
        <v>131</v>
      </c>
      <c r="C25" s="10">
        <v>8</v>
      </c>
      <c r="D25" s="168">
        <v>11</v>
      </c>
      <c r="E25" s="27">
        <v>-3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1</v>
      </c>
      <c r="O25" s="8">
        <v>4</v>
      </c>
      <c r="P25" s="8">
        <v>5</v>
      </c>
      <c r="Q25" s="231"/>
      <c r="R25" s="18" t="s">
        <v>131</v>
      </c>
      <c r="S25" s="8">
        <v>0</v>
      </c>
      <c r="T25" s="8">
        <v>1</v>
      </c>
      <c r="U25" s="8">
        <v>0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1</v>
      </c>
    </row>
    <row r="26" spans="1:33" s="15" customFormat="1" ht="30" customHeight="1">
      <c r="A26" s="7" t="s">
        <v>22</v>
      </c>
      <c r="B26" s="38" t="s">
        <v>132</v>
      </c>
      <c r="C26" s="39">
        <v>2</v>
      </c>
      <c r="D26" s="203">
        <v>0</v>
      </c>
      <c r="E26" s="112">
        <v>2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1</v>
      </c>
      <c r="O26" s="40">
        <v>1</v>
      </c>
      <c r="P26" s="40">
        <v>2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0" t="s">
        <v>24</v>
      </c>
      <c r="B27" s="38" t="s">
        <v>133</v>
      </c>
      <c r="C27" s="39">
        <v>0</v>
      </c>
      <c r="D27" s="203">
        <v>7</v>
      </c>
      <c r="E27" s="112">
        <v>-7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230" t="s">
        <v>24</v>
      </c>
      <c r="R27" s="38" t="s">
        <v>133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54" customFormat="1" ht="30" customHeight="1">
      <c r="A28" s="231"/>
      <c r="B28" s="19" t="s">
        <v>440</v>
      </c>
      <c r="C28" s="10">
        <v>0</v>
      </c>
      <c r="D28" s="168">
        <v>0</v>
      </c>
      <c r="E28" s="27">
        <v>0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1"/>
      <c r="R28" s="53" t="s">
        <v>440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4">
        <v>0</v>
      </c>
      <c r="E29" s="205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sheetPr codeName="Arkusz25"/>
  <dimension ref="A1:AG35"/>
  <sheetViews>
    <sheetView zoomScale="70" zoomScaleNormal="70" workbookViewId="0">
      <selection activeCell="C14" sqref="C13:C1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577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24. BILANS BEZROBOTNYCH DO 25 ROKU ŻYCIA W OKRESIE STYCZEŃ - GRUDZIEŃ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XII 2016</v>
      </c>
      <c r="D4" s="234" t="str">
        <f>'8-BILANS OGÓŁEM NARASTAJĄCO'!D4:D5</f>
        <v>I - XII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48" t="s">
        <v>12</v>
      </c>
      <c r="B6" s="18" t="s">
        <v>250</v>
      </c>
      <c r="C6" s="10">
        <v>16977</v>
      </c>
      <c r="D6" s="213">
        <v>22156</v>
      </c>
      <c r="E6" s="11">
        <v>-5179</v>
      </c>
      <c r="F6" s="9">
        <v>718</v>
      </c>
      <c r="G6" s="8">
        <v>490</v>
      </c>
      <c r="H6" s="8">
        <v>1208</v>
      </c>
      <c r="I6" s="8">
        <v>530</v>
      </c>
      <c r="J6" s="8">
        <v>470</v>
      </c>
      <c r="K6" s="8">
        <v>1000</v>
      </c>
      <c r="L6" s="8">
        <v>643</v>
      </c>
      <c r="M6" s="8">
        <v>1072</v>
      </c>
      <c r="N6" s="8">
        <v>894</v>
      </c>
      <c r="O6" s="8">
        <v>1262</v>
      </c>
      <c r="P6" s="8">
        <v>2156</v>
      </c>
      <c r="Q6" s="48" t="s">
        <v>12</v>
      </c>
      <c r="R6" s="18" t="s">
        <v>250</v>
      </c>
      <c r="S6" s="8">
        <v>596</v>
      </c>
      <c r="T6" s="8">
        <v>609</v>
      </c>
      <c r="U6" s="8">
        <v>535</v>
      </c>
      <c r="V6" s="8">
        <v>589</v>
      </c>
      <c r="W6" s="8">
        <v>1764</v>
      </c>
      <c r="X6" s="8">
        <v>1102</v>
      </c>
      <c r="Y6" s="8">
        <v>525</v>
      </c>
      <c r="Z6" s="8">
        <v>870</v>
      </c>
      <c r="AA6" s="8">
        <v>676</v>
      </c>
      <c r="AB6" s="8">
        <v>489</v>
      </c>
      <c r="AC6" s="8">
        <v>517</v>
      </c>
      <c r="AD6" s="8">
        <v>832</v>
      </c>
      <c r="AE6" s="8">
        <v>647</v>
      </c>
      <c r="AF6" s="8">
        <v>458</v>
      </c>
      <c r="AG6" s="8">
        <v>689</v>
      </c>
    </row>
    <row r="7" spans="1:33" s="15" customFormat="1" ht="30" customHeight="1">
      <c r="A7" s="230" t="s">
        <v>17</v>
      </c>
      <c r="B7" s="38" t="s">
        <v>249</v>
      </c>
      <c r="C7" s="39">
        <v>42435</v>
      </c>
      <c r="D7" s="212">
        <v>48053</v>
      </c>
      <c r="E7" s="41">
        <v>-5618</v>
      </c>
      <c r="F7" s="42">
        <v>2779</v>
      </c>
      <c r="G7" s="40">
        <v>1685</v>
      </c>
      <c r="H7" s="40">
        <v>4464</v>
      </c>
      <c r="I7" s="40">
        <v>2265</v>
      </c>
      <c r="J7" s="40">
        <v>1394</v>
      </c>
      <c r="K7" s="40">
        <v>3659</v>
      </c>
      <c r="L7" s="40">
        <v>1908</v>
      </c>
      <c r="M7" s="40">
        <v>2386</v>
      </c>
      <c r="N7" s="40">
        <v>1968</v>
      </c>
      <c r="O7" s="40">
        <v>2273</v>
      </c>
      <c r="P7" s="40">
        <v>4241</v>
      </c>
      <c r="Q7" s="230" t="s">
        <v>17</v>
      </c>
      <c r="R7" s="38" t="s">
        <v>249</v>
      </c>
      <c r="S7" s="40">
        <v>1464</v>
      </c>
      <c r="T7" s="40">
        <v>1677</v>
      </c>
      <c r="U7" s="40">
        <v>1412</v>
      </c>
      <c r="V7" s="40">
        <v>1227</v>
      </c>
      <c r="W7" s="40">
        <v>4018</v>
      </c>
      <c r="X7" s="40">
        <v>2574</v>
      </c>
      <c r="Y7" s="40">
        <v>1260</v>
      </c>
      <c r="Z7" s="40">
        <v>2141</v>
      </c>
      <c r="AA7" s="40">
        <v>1390</v>
      </c>
      <c r="AB7" s="40">
        <v>1191</v>
      </c>
      <c r="AC7" s="40">
        <v>1312</v>
      </c>
      <c r="AD7" s="40">
        <v>2062</v>
      </c>
      <c r="AE7" s="40">
        <v>1340</v>
      </c>
      <c r="AF7" s="40">
        <v>936</v>
      </c>
      <c r="AG7" s="40">
        <v>1773</v>
      </c>
    </row>
    <row r="8" spans="1:33" s="6" customFormat="1" ht="30" customHeight="1">
      <c r="A8" s="233"/>
      <c r="B8" s="18" t="s">
        <v>83</v>
      </c>
      <c r="C8" s="10">
        <v>13202</v>
      </c>
      <c r="D8" s="213">
        <v>14619</v>
      </c>
      <c r="E8" s="27">
        <v>-1417</v>
      </c>
      <c r="F8" s="9">
        <v>1110</v>
      </c>
      <c r="G8" s="8">
        <v>613</v>
      </c>
      <c r="H8" s="8">
        <v>1723</v>
      </c>
      <c r="I8" s="8">
        <v>549</v>
      </c>
      <c r="J8" s="8">
        <v>280</v>
      </c>
      <c r="K8" s="8">
        <v>829</v>
      </c>
      <c r="L8" s="8">
        <v>788</v>
      </c>
      <c r="M8" s="8">
        <v>736</v>
      </c>
      <c r="N8" s="8">
        <v>599</v>
      </c>
      <c r="O8" s="8">
        <v>737</v>
      </c>
      <c r="P8" s="8">
        <v>1336</v>
      </c>
      <c r="Q8" s="233"/>
      <c r="R8" s="18" t="s">
        <v>83</v>
      </c>
      <c r="S8" s="8">
        <v>420</v>
      </c>
      <c r="T8" s="8">
        <v>573</v>
      </c>
      <c r="U8" s="8">
        <v>399</v>
      </c>
      <c r="V8" s="8">
        <v>391</v>
      </c>
      <c r="W8" s="8">
        <v>1211</v>
      </c>
      <c r="X8" s="8">
        <v>686</v>
      </c>
      <c r="Y8" s="8">
        <v>397</v>
      </c>
      <c r="Z8" s="8">
        <v>641</v>
      </c>
      <c r="AA8" s="8">
        <v>402</v>
      </c>
      <c r="AB8" s="8">
        <v>362</v>
      </c>
      <c r="AC8" s="8">
        <v>383</v>
      </c>
      <c r="AD8" s="8">
        <v>664</v>
      </c>
      <c r="AE8" s="8">
        <v>422</v>
      </c>
      <c r="AF8" s="8">
        <v>312</v>
      </c>
      <c r="AG8" s="8">
        <v>527</v>
      </c>
    </row>
    <row r="9" spans="1:33" s="157" customFormat="1" ht="30" customHeight="1">
      <c r="A9" s="233"/>
      <c r="B9" s="156" t="s">
        <v>84</v>
      </c>
      <c r="C9" s="10">
        <v>29233</v>
      </c>
      <c r="D9" s="213">
        <v>33434</v>
      </c>
      <c r="E9" s="27">
        <v>-4201</v>
      </c>
      <c r="F9" s="9">
        <v>1669</v>
      </c>
      <c r="G9" s="8">
        <v>1072</v>
      </c>
      <c r="H9" s="8">
        <v>2741</v>
      </c>
      <c r="I9" s="8">
        <v>1716</v>
      </c>
      <c r="J9" s="8">
        <v>1114</v>
      </c>
      <c r="K9" s="8">
        <v>2830</v>
      </c>
      <c r="L9" s="8">
        <v>1120</v>
      </c>
      <c r="M9" s="8">
        <v>1650</v>
      </c>
      <c r="N9" s="8">
        <v>1369</v>
      </c>
      <c r="O9" s="8">
        <v>1536</v>
      </c>
      <c r="P9" s="8">
        <v>2905</v>
      </c>
      <c r="Q9" s="233"/>
      <c r="R9" s="156" t="s">
        <v>84</v>
      </c>
      <c r="S9" s="8">
        <v>1044</v>
      </c>
      <c r="T9" s="8">
        <v>1104</v>
      </c>
      <c r="U9" s="8">
        <v>1013</v>
      </c>
      <c r="V9" s="8">
        <v>836</v>
      </c>
      <c r="W9" s="8">
        <v>2807</v>
      </c>
      <c r="X9" s="8">
        <v>1888</v>
      </c>
      <c r="Y9" s="8">
        <v>863</v>
      </c>
      <c r="Z9" s="8">
        <v>1500</v>
      </c>
      <c r="AA9" s="8">
        <v>988</v>
      </c>
      <c r="AB9" s="8">
        <v>829</v>
      </c>
      <c r="AC9" s="8">
        <v>929</v>
      </c>
      <c r="AD9" s="8">
        <v>1398</v>
      </c>
      <c r="AE9" s="8">
        <v>918</v>
      </c>
      <c r="AF9" s="8">
        <v>624</v>
      </c>
      <c r="AG9" s="8">
        <v>1246</v>
      </c>
    </row>
    <row r="10" spans="1:33" s="157" customFormat="1" ht="30" customHeight="1">
      <c r="A10" s="233"/>
      <c r="B10" s="156" t="s">
        <v>85</v>
      </c>
      <c r="C10" s="158">
        <v>48</v>
      </c>
      <c r="D10" s="213">
        <v>59</v>
      </c>
      <c r="E10" s="27">
        <v>-11</v>
      </c>
      <c r="F10" s="9">
        <v>1</v>
      </c>
      <c r="G10" s="8">
        <v>0</v>
      </c>
      <c r="H10" s="8">
        <v>1</v>
      </c>
      <c r="I10" s="8">
        <v>1</v>
      </c>
      <c r="J10" s="8">
        <v>0</v>
      </c>
      <c r="K10" s="8">
        <v>1</v>
      </c>
      <c r="L10" s="8">
        <v>0</v>
      </c>
      <c r="M10" s="8">
        <v>11</v>
      </c>
      <c r="N10" s="8">
        <v>4</v>
      </c>
      <c r="O10" s="8">
        <v>1</v>
      </c>
      <c r="P10" s="8">
        <v>5</v>
      </c>
      <c r="Q10" s="233"/>
      <c r="R10" s="156" t="s">
        <v>85</v>
      </c>
      <c r="S10" s="8">
        <v>0</v>
      </c>
      <c r="T10" s="8">
        <v>1</v>
      </c>
      <c r="U10" s="8">
        <v>4</v>
      </c>
      <c r="V10" s="8">
        <v>2</v>
      </c>
      <c r="W10" s="8">
        <v>4</v>
      </c>
      <c r="X10" s="8">
        <v>5</v>
      </c>
      <c r="Y10" s="8">
        <v>0</v>
      </c>
      <c r="Z10" s="8">
        <v>0</v>
      </c>
      <c r="AA10" s="8">
        <v>0</v>
      </c>
      <c r="AB10" s="8">
        <v>4</v>
      </c>
      <c r="AC10" s="8">
        <v>2</v>
      </c>
      <c r="AD10" s="8">
        <v>2</v>
      </c>
      <c r="AE10" s="8">
        <v>3</v>
      </c>
      <c r="AF10" s="8">
        <v>2</v>
      </c>
      <c r="AG10" s="8">
        <v>1</v>
      </c>
    </row>
    <row r="11" spans="1:33" s="6" customFormat="1" ht="30" customHeight="1">
      <c r="A11" s="233"/>
      <c r="B11" s="18" t="s">
        <v>86</v>
      </c>
      <c r="C11" s="10">
        <v>275</v>
      </c>
      <c r="D11" s="213">
        <v>381</v>
      </c>
      <c r="E11" s="11">
        <v>-106</v>
      </c>
      <c r="F11" s="9">
        <v>2</v>
      </c>
      <c r="G11" s="8">
        <v>3</v>
      </c>
      <c r="H11" s="8">
        <v>5</v>
      </c>
      <c r="I11" s="8">
        <v>78</v>
      </c>
      <c r="J11" s="8">
        <v>59</v>
      </c>
      <c r="K11" s="8">
        <v>137</v>
      </c>
      <c r="L11" s="8">
        <v>1</v>
      </c>
      <c r="M11" s="8">
        <v>2</v>
      </c>
      <c r="N11" s="8">
        <v>4</v>
      </c>
      <c r="O11" s="8">
        <v>29</v>
      </c>
      <c r="P11" s="8">
        <v>33</v>
      </c>
      <c r="Q11" s="233"/>
      <c r="R11" s="18" t="s">
        <v>86</v>
      </c>
      <c r="S11" s="8">
        <v>2</v>
      </c>
      <c r="T11" s="8">
        <v>0</v>
      </c>
      <c r="U11" s="8">
        <v>6</v>
      </c>
      <c r="V11" s="8">
        <v>0</v>
      </c>
      <c r="W11" s="8">
        <v>23</v>
      </c>
      <c r="X11" s="8">
        <v>25</v>
      </c>
      <c r="Y11" s="8">
        <v>1</v>
      </c>
      <c r="Z11" s="8">
        <v>2</v>
      </c>
      <c r="AA11" s="8">
        <v>3</v>
      </c>
      <c r="AB11" s="8">
        <v>3</v>
      </c>
      <c r="AC11" s="8">
        <v>22</v>
      </c>
      <c r="AD11" s="8">
        <v>1</v>
      </c>
      <c r="AE11" s="8">
        <v>2</v>
      </c>
      <c r="AF11" s="8">
        <v>0</v>
      </c>
      <c r="AG11" s="8">
        <v>7</v>
      </c>
    </row>
    <row r="12" spans="1:33" s="6" customFormat="1" ht="30" customHeight="1">
      <c r="A12" s="233"/>
      <c r="B12" s="18" t="s">
        <v>87</v>
      </c>
      <c r="C12" s="10">
        <v>5341</v>
      </c>
      <c r="D12" s="213">
        <v>7202</v>
      </c>
      <c r="E12" s="11">
        <v>-1861</v>
      </c>
      <c r="F12" s="9">
        <v>360</v>
      </c>
      <c r="G12" s="8">
        <v>247</v>
      </c>
      <c r="H12" s="8">
        <v>607</v>
      </c>
      <c r="I12" s="8">
        <v>236</v>
      </c>
      <c r="J12" s="8">
        <v>178</v>
      </c>
      <c r="K12" s="8">
        <v>414</v>
      </c>
      <c r="L12" s="8">
        <v>175</v>
      </c>
      <c r="M12" s="8">
        <v>270</v>
      </c>
      <c r="N12" s="8">
        <v>151</v>
      </c>
      <c r="O12" s="8">
        <v>264</v>
      </c>
      <c r="P12" s="8">
        <v>415</v>
      </c>
      <c r="Q12" s="233"/>
      <c r="R12" s="18" t="s">
        <v>87</v>
      </c>
      <c r="S12" s="8">
        <v>231</v>
      </c>
      <c r="T12" s="8">
        <v>235</v>
      </c>
      <c r="U12" s="8">
        <v>184</v>
      </c>
      <c r="V12" s="8">
        <v>141</v>
      </c>
      <c r="W12" s="8">
        <v>433</v>
      </c>
      <c r="X12" s="8">
        <v>458</v>
      </c>
      <c r="Y12" s="8">
        <v>199</v>
      </c>
      <c r="Z12" s="8">
        <v>251</v>
      </c>
      <c r="AA12" s="8">
        <v>279</v>
      </c>
      <c r="AB12" s="8">
        <v>184</v>
      </c>
      <c r="AC12" s="8">
        <v>193</v>
      </c>
      <c r="AD12" s="8">
        <v>207</v>
      </c>
      <c r="AE12" s="8">
        <v>138</v>
      </c>
      <c r="AF12" s="8">
        <v>92</v>
      </c>
      <c r="AG12" s="8">
        <v>235</v>
      </c>
    </row>
    <row r="13" spans="1:33" s="6" customFormat="1" ht="30" customHeight="1">
      <c r="A13" s="233"/>
      <c r="B13" s="18" t="s">
        <v>88</v>
      </c>
      <c r="C13" s="10">
        <v>6</v>
      </c>
      <c r="D13" s="213">
        <v>2</v>
      </c>
      <c r="E13" s="11">
        <v>4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2</v>
      </c>
      <c r="O13" s="8">
        <v>3</v>
      </c>
      <c r="P13" s="8">
        <v>5</v>
      </c>
      <c r="Q13" s="233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89</v>
      </c>
      <c r="C14" s="10">
        <v>1260</v>
      </c>
      <c r="D14" s="213">
        <v>1961</v>
      </c>
      <c r="E14" s="11">
        <v>-701</v>
      </c>
      <c r="F14" s="9">
        <v>43</v>
      </c>
      <c r="G14" s="8">
        <v>29</v>
      </c>
      <c r="H14" s="8">
        <v>72</v>
      </c>
      <c r="I14" s="8">
        <v>230</v>
      </c>
      <c r="J14" s="8">
        <v>127</v>
      </c>
      <c r="K14" s="8">
        <v>357</v>
      </c>
      <c r="L14" s="8">
        <v>76</v>
      </c>
      <c r="M14" s="8">
        <v>230</v>
      </c>
      <c r="N14" s="8">
        <v>72</v>
      </c>
      <c r="O14" s="8">
        <v>57</v>
      </c>
      <c r="P14" s="8">
        <v>129</v>
      </c>
      <c r="Q14" s="233"/>
      <c r="R14" s="18" t="s">
        <v>89</v>
      </c>
      <c r="S14" s="8">
        <v>40</v>
      </c>
      <c r="T14" s="8">
        <v>19</v>
      </c>
      <c r="U14" s="8">
        <v>28</v>
      </c>
      <c r="V14" s="8">
        <v>1</v>
      </c>
      <c r="W14" s="8">
        <v>111</v>
      </c>
      <c r="X14" s="8">
        <v>10</v>
      </c>
      <c r="Y14" s="8">
        <v>14</v>
      </c>
      <c r="Z14" s="8">
        <v>33</v>
      </c>
      <c r="AA14" s="8">
        <v>8</v>
      </c>
      <c r="AB14" s="8">
        <v>12</v>
      </c>
      <c r="AC14" s="8">
        <v>10</v>
      </c>
      <c r="AD14" s="8">
        <v>23</v>
      </c>
      <c r="AE14" s="8">
        <v>43</v>
      </c>
      <c r="AF14" s="8">
        <v>21</v>
      </c>
      <c r="AG14" s="8">
        <v>23</v>
      </c>
    </row>
    <row r="15" spans="1:33" s="6" customFormat="1" ht="30" customHeight="1">
      <c r="A15" s="231"/>
      <c r="B15" s="18" t="s">
        <v>90</v>
      </c>
      <c r="C15" s="10">
        <v>184</v>
      </c>
      <c r="D15" s="213">
        <v>181</v>
      </c>
      <c r="E15" s="11">
        <v>3</v>
      </c>
      <c r="F15" s="9">
        <v>0</v>
      </c>
      <c r="G15" s="8">
        <v>7</v>
      </c>
      <c r="H15" s="8">
        <v>7</v>
      </c>
      <c r="I15" s="8">
        <v>0</v>
      </c>
      <c r="J15" s="8">
        <v>3</v>
      </c>
      <c r="K15" s="8">
        <v>3</v>
      </c>
      <c r="L15" s="8">
        <v>3</v>
      </c>
      <c r="M15" s="8">
        <v>12</v>
      </c>
      <c r="N15" s="8">
        <v>0</v>
      </c>
      <c r="O15" s="8">
        <v>19</v>
      </c>
      <c r="P15" s="8">
        <v>19</v>
      </c>
      <c r="Q15" s="231"/>
      <c r="R15" s="18" t="s">
        <v>90</v>
      </c>
      <c r="S15" s="8">
        <v>3</v>
      </c>
      <c r="T15" s="8">
        <v>1</v>
      </c>
      <c r="U15" s="8">
        <v>1</v>
      </c>
      <c r="V15" s="8">
        <v>7</v>
      </c>
      <c r="W15" s="8">
        <v>6</v>
      </c>
      <c r="X15" s="8">
        <v>65</v>
      </c>
      <c r="Y15" s="8">
        <v>6</v>
      </c>
      <c r="Z15" s="8">
        <v>8</v>
      </c>
      <c r="AA15" s="8">
        <v>4</v>
      </c>
      <c r="AB15" s="8">
        <v>10</v>
      </c>
      <c r="AC15" s="8">
        <v>4</v>
      </c>
      <c r="AD15" s="8">
        <v>10</v>
      </c>
      <c r="AE15" s="8">
        <v>7</v>
      </c>
      <c r="AF15" s="8">
        <v>7</v>
      </c>
      <c r="AG15" s="8">
        <v>1</v>
      </c>
    </row>
    <row r="16" spans="1:33" s="15" customFormat="1" ht="30" customHeight="1">
      <c r="A16" s="30" t="s">
        <v>19</v>
      </c>
      <c r="B16" s="38" t="s">
        <v>251</v>
      </c>
      <c r="C16" s="39">
        <v>42524</v>
      </c>
      <c r="D16" s="212">
        <v>50035</v>
      </c>
      <c r="E16" s="41">
        <v>-7511</v>
      </c>
      <c r="F16" s="42">
        <v>2736</v>
      </c>
      <c r="G16" s="40">
        <v>1675</v>
      </c>
      <c r="H16" s="40">
        <v>4411</v>
      </c>
      <c r="I16" s="40">
        <v>2211</v>
      </c>
      <c r="J16" s="40">
        <v>1414</v>
      </c>
      <c r="K16" s="40">
        <v>3625</v>
      </c>
      <c r="L16" s="40">
        <v>1883</v>
      </c>
      <c r="M16" s="40">
        <v>2490</v>
      </c>
      <c r="N16" s="40">
        <v>2000</v>
      </c>
      <c r="O16" s="40">
        <v>2251</v>
      </c>
      <c r="P16" s="40">
        <v>4251</v>
      </c>
      <c r="Q16" s="30" t="s">
        <v>19</v>
      </c>
      <c r="R16" s="38" t="s">
        <v>251</v>
      </c>
      <c r="S16" s="40">
        <v>1457</v>
      </c>
      <c r="T16" s="40">
        <v>1684</v>
      </c>
      <c r="U16" s="40">
        <v>1448</v>
      </c>
      <c r="V16" s="40">
        <v>1306</v>
      </c>
      <c r="W16" s="40">
        <v>3959</v>
      </c>
      <c r="X16" s="40">
        <v>2404</v>
      </c>
      <c r="Y16" s="40">
        <v>1301</v>
      </c>
      <c r="Z16" s="40">
        <v>2235</v>
      </c>
      <c r="AA16" s="40">
        <v>1346</v>
      </c>
      <c r="AB16" s="40">
        <v>1197</v>
      </c>
      <c r="AC16" s="40">
        <v>1325</v>
      </c>
      <c r="AD16" s="40">
        <v>2157</v>
      </c>
      <c r="AE16" s="40">
        <v>1367</v>
      </c>
      <c r="AF16" s="40">
        <v>942</v>
      </c>
      <c r="AG16" s="40">
        <v>1736</v>
      </c>
    </row>
    <row r="17" spans="1:33" s="6" customFormat="1" ht="30" customHeight="1">
      <c r="A17" s="30" t="s">
        <v>103</v>
      </c>
      <c r="B17" s="18" t="s">
        <v>252</v>
      </c>
      <c r="C17" s="10">
        <v>21650</v>
      </c>
      <c r="D17" s="213">
        <v>22473</v>
      </c>
      <c r="E17" s="11">
        <v>-823</v>
      </c>
      <c r="F17" s="9">
        <v>1337</v>
      </c>
      <c r="G17" s="8">
        <v>829</v>
      </c>
      <c r="H17" s="8">
        <v>2166</v>
      </c>
      <c r="I17" s="8">
        <v>1085</v>
      </c>
      <c r="J17" s="8">
        <v>740</v>
      </c>
      <c r="K17" s="8">
        <v>1825</v>
      </c>
      <c r="L17" s="8">
        <v>967</v>
      </c>
      <c r="M17" s="8">
        <v>1239</v>
      </c>
      <c r="N17" s="8">
        <v>862</v>
      </c>
      <c r="O17" s="8">
        <v>1122</v>
      </c>
      <c r="P17" s="8">
        <v>1984</v>
      </c>
      <c r="Q17" s="30" t="s">
        <v>103</v>
      </c>
      <c r="R17" s="18" t="s">
        <v>252</v>
      </c>
      <c r="S17" s="8">
        <v>740</v>
      </c>
      <c r="T17" s="8">
        <v>866</v>
      </c>
      <c r="U17" s="8">
        <v>728</v>
      </c>
      <c r="V17" s="8">
        <v>658</v>
      </c>
      <c r="W17" s="8">
        <v>2066</v>
      </c>
      <c r="X17" s="8">
        <v>1043</v>
      </c>
      <c r="Y17" s="8">
        <v>781</v>
      </c>
      <c r="Z17" s="8">
        <v>1036</v>
      </c>
      <c r="AA17" s="8">
        <v>645</v>
      </c>
      <c r="AB17" s="8">
        <v>663</v>
      </c>
      <c r="AC17" s="8">
        <v>800</v>
      </c>
      <c r="AD17" s="8">
        <v>1148</v>
      </c>
      <c r="AE17" s="8">
        <v>839</v>
      </c>
      <c r="AF17" s="8">
        <v>542</v>
      </c>
      <c r="AG17" s="8">
        <v>914</v>
      </c>
    </row>
    <row r="18" spans="1:33" s="6" customFormat="1" ht="30" customHeight="1">
      <c r="A18" s="30"/>
      <c r="B18" s="18" t="s">
        <v>114</v>
      </c>
      <c r="C18" s="10">
        <v>16636</v>
      </c>
      <c r="D18" s="213">
        <v>19215</v>
      </c>
      <c r="E18" s="11">
        <v>-2579</v>
      </c>
      <c r="F18" s="9">
        <v>1054</v>
      </c>
      <c r="G18" s="8">
        <v>673</v>
      </c>
      <c r="H18" s="8">
        <v>1727</v>
      </c>
      <c r="I18" s="8">
        <v>739</v>
      </c>
      <c r="J18" s="8">
        <v>550</v>
      </c>
      <c r="K18" s="8">
        <v>1289</v>
      </c>
      <c r="L18" s="8">
        <v>827</v>
      </c>
      <c r="M18" s="8">
        <v>921</v>
      </c>
      <c r="N18" s="8">
        <v>650</v>
      </c>
      <c r="O18" s="8">
        <v>825</v>
      </c>
      <c r="P18" s="8">
        <v>1475</v>
      </c>
      <c r="Q18" s="30"/>
      <c r="R18" s="18" t="s">
        <v>114</v>
      </c>
      <c r="S18" s="8">
        <v>632</v>
      </c>
      <c r="T18" s="8">
        <v>675</v>
      </c>
      <c r="U18" s="8">
        <v>526</v>
      </c>
      <c r="V18" s="8">
        <v>493</v>
      </c>
      <c r="W18" s="8">
        <v>1613</v>
      </c>
      <c r="X18" s="8">
        <v>797</v>
      </c>
      <c r="Y18" s="8">
        <v>545</v>
      </c>
      <c r="Z18" s="8">
        <v>815</v>
      </c>
      <c r="AA18" s="8">
        <v>497</v>
      </c>
      <c r="AB18" s="8">
        <v>483</v>
      </c>
      <c r="AC18" s="8">
        <v>603</v>
      </c>
      <c r="AD18" s="8">
        <v>945</v>
      </c>
      <c r="AE18" s="8">
        <v>636</v>
      </c>
      <c r="AF18" s="8">
        <v>403</v>
      </c>
      <c r="AG18" s="8">
        <v>734</v>
      </c>
    </row>
    <row r="19" spans="1:33" s="6" customFormat="1" ht="30" customHeight="1">
      <c r="A19" s="30"/>
      <c r="B19" s="18" t="s">
        <v>115</v>
      </c>
      <c r="C19" s="10">
        <v>5014</v>
      </c>
      <c r="D19" s="213">
        <v>3258</v>
      </c>
      <c r="E19" s="11">
        <v>1756</v>
      </c>
      <c r="F19" s="9">
        <v>283</v>
      </c>
      <c r="G19" s="8">
        <v>156</v>
      </c>
      <c r="H19" s="8">
        <v>439</v>
      </c>
      <c r="I19" s="8">
        <v>346</v>
      </c>
      <c r="J19" s="8">
        <v>190</v>
      </c>
      <c r="K19" s="8">
        <v>536</v>
      </c>
      <c r="L19" s="8">
        <v>140</v>
      </c>
      <c r="M19" s="8">
        <v>318</v>
      </c>
      <c r="N19" s="8">
        <v>212</v>
      </c>
      <c r="O19" s="8">
        <v>297</v>
      </c>
      <c r="P19" s="8">
        <v>509</v>
      </c>
      <c r="Q19" s="30"/>
      <c r="R19" s="18" t="s">
        <v>115</v>
      </c>
      <c r="S19" s="8">
        <v>108</v>
      </c>
      <c r="T19" s="8">
        <v>191</v>
      </c>
      <c r="U19" s="8">
        <v>202</v>
      </c>
      <c r="V19" s="8">
        <v>165</v>
      </c>
      <c r="W19" s="8">
        <v>453</v>
      </c>
      <c r="X19" s="8">
        <v>246</v>
      </c>
      <c r="Y19" s="8">
        <v>236</v>
      </c>
      <c r="Z19" s="8">
        <v>221</v>
      </c>
      <c r="AA19" s="8">
        <v>148</v>
      </c>
      <c r="AB19" s="8">
        <v>180</v>
      </c>
      <c r="AC19" s="8">
        <v>197</v>
      </c>
      <c r="AD19" s="8">
        <v>203</v>
      </c>
      <c r="AE19" s="8">
        <v>203</v>
      </c>
      <c r="AF19" s="8">
        <v>139</v>
      </c>
      <c r="AG19" s="8">
        <v>180</v>
      </c>
    </row>
    <row r="20" spans="1:33" s="6" customFormat="1" ht="30" customHeight="1">
      <c r="A20" s="30" t="s">
        <v>104</v>
      </c>
      <c r="B20" s="18" t="s">
        <v>102</v>
      </c>
      <c r="C20" s="10">
        <v>6942</v>
      </c>
      <c r="D20" s="213">
        <v>11169</v>
      </c>
      <c r="E20" s="11">
        <v>-4227</v>
      </c>
      <c r="F20" s="9">
        <v>266</v>
      </c>
      <c r="G20" s="8">
        <v>191</v>
      </c>
      <c r="H20" s="8">
        <v>457</v>
      </c>
      <c r="I20" s="8">
        <v>473</v>
      </c>
      <c r="J20" s="8">
        <v>303</v>
      </c>
      <c r="K20" s="8">
        <v>776</v>
      </c>
      <c r="L20" s="8">
        <v>262</v>
      </c>
      <c r="M20" s="8">
        <v>509</v>
      </c>
      <c r="N20" s="8">
        <v>336</v>
      </c>
      <c r="O20" s="8">
        <v>436</v>
      </c>
      <c r="P20" s="8">
        <v>772</v>
      </c>
      <c r="Q20" s="30" t="s">
        <v>104</v>
      </c>
      <c r="R20" s="18" t="s">
        <v>102</v>
      </c>
      <c r="S20" s="8">
        <v>275</v>
      </c>
      <c r="T20" s="8">
        <v>232</v>
      </c>
      <c r="U20" s="8">
        <v>247</v>
      </c>
      <c r="V20" s="8">
        <v>226</v>
      </c>
      <c r="W20" s="8">
        <v>644</v>
      </c>
      <c r="X20" s="8">
        <v>382</v>
      </c>
      <c r="Y20" s="8">
        <v>212</v>
      </c>
      <c r="Z20" s="8">
        <v>384</v>
      </c>
      <c r="AA20" s="8">
        <v>318</v>
      </c>
      <c r="AB20" s="8">
        <v>164</v>
      </c>
      <c r="AC20" s="8">
        <v>239</v>
      </c>
      <c r="AD20" s="8">
        <v>290</v>
      </c>
      <c r="AE20" s="8">
        <v>186</v>
      </c>
      <c r="AF20" s="8">
        <v>152</v>
      </c>
      <c r="AG20" s="8">
        <v>215</v>
      </c>
    </row>
    <row r="21" spans="1:33" s="6" customFormat="1" ht="56.25">
      <c r="A21" s="30" t="s">
        <v>105</v>
      </c>
      <c r="B21" s="18" t="s">
        <v>438</v>
      </c>
      <c r="C21" s="10">
        <v>1898</v>
      </c>
      <c r="D21" s="213">
        <v>2037</v>
      </c>
      <c r="E21" s="11">
        <v>-139</v>
      </c>
      <c r="F21" s="9">
        <v>155</v>
      </c>
      <c r="G21" s="8">
        <v>109</v>
      </c>
      <c r="H21" s="8">
        <v>264</v>
      </c>
      <c r="I21" s="8">
        <v>141</v>
      </c>
      <c r="J21" s="8">
        <v>39</v>
      </c>
      <c r="K21" s="8">
        <v>180</v>
      </c>
      <c r="L21" s="8">
        <v>22</v>
      </c>
      <c r="M21" s="8">
        <v>61</v>
      </c>
      <c r="N21" s="8">
        <v>295</v>
      </c>
      <c r="O21" s="8">
        <v>153</v>
      </c>
      <c r="P21" s="8">
        <v>448</v>
      </c>
      <c r="Q21" s="30" t="s">
        <v>105</v>
      </c>
      <c r="R21" s="18" t="s">
        <v>438</v>
      </c>
      <c r="S21" s="8">
        <v>71</v>
      </c>
      <c r="T21" s="8">
        <v>167</v>
      </c>
      <c r="U21" s="8">
        <v>96</v>
      </c>
      <c r="V21" s="8">
        <v>45</v>
      </c>
      <c r="W21" s="8">
        <v>29</v>
      </c>
      <c r="X21" s="8">
        <v>167</v>
      </c>
      <c r="Y21" s="8">
        <v>59</v>
      </c>
      <c r="Z21" s="8">
        <v>23</v>
      </c>
      <c r="AA21" s="8">
        <v>15</v>
      </c>
      <c r="AB21" s="8">
        <v>41</v>
      </c>
      <c r="AC21" s="8">
        <v>13</v>
      </c>
      <c r="AD21" s="8">
        <v>60</v>
      </c>
      <c r="AE21" s="8">
        <v>21</v>
      </c>
      <c r="AF21" s="8">
        <v>28</v>
      </c>
      <c r="AG21" s="8">
        <v>88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1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7353</v>
      </c>
      <c r="D23" s="213">
        <v>10274</v>
      </c>
      <c r="E23" s="11">
        <v>-2921</v>
      </c>
      <c r="F23" s="9">
        <v>811</v>
      </c>
      <c r="G23" s="8">
        <v>422</v>
      </c>
      <c r="H23" s="8">
        <v>1233</v>
      </c>
      <c r="I23" s="8">
        <v>251</v>
      </c>
      <c r="J23" s="8">
        <v>110</v>
      </c>
      <c r="K23" s="8">
        <v>361</v>
      </c>
      <c r="L23" s="8">
        <v>504</v>
      </c>
      <c r="M23" s="8">
        <v>408</v>
      </c>
      <c r="N23" s="8">
        <v>289</v>
      </c>
      <c r="O23" s="8">
        <v>266</v>
      </c>
      <c r="P23" s="8">
        <v>555</v>
      </c>
      <c r="Q23" s="30" t="s">
        <v>107</v>
      </c>
      <c r="R23" s="18" t="s">
        <v>93</v>
      </c>
      <c r="S23" s="8">
        <v>247</v>
      </c>
      <c r="T23" s="8">
        <v>280</v>
      </c>
      <c r="U23" s="8">
        <v>196</v>
      </c>
      <c r="V23" s="8">
        <v>226</v>
      </c>
      <c r="W23" s="8">
        <v>835</v>
      </c>
      <c r="X23" s="8">
        <v>417</v>
      </c>
      <c r="Y23" s="8">
        <v>131</v>
      </c>
      <c r="Z23" s="8">
        <v>302</v>
      </c>
      <c r="AA23" s="8">
        <v>139</v>
      </c>
      <c r="AB23" s="8">
        <v>175</v>
      </c>
      <c r="AC23" s="8">
        <v>162</v>
      </c>
      <c r="AD23" s="8">
        <v>460</v>
      </c>
      <c r="AE23" s="8">
        <v>206</v>
      </c>
      <c r="AF23" s="8">
        <v>146</v>
      </c>
      <c r="AG23" s="8">
        <v>370</v>
      </c>
    </row>
    <row r="24" spans="1:33" s="6" customFormat="1" ht="30" customHeight="1">
      <c r="A24" s="30" t="s">
        <v>108</v>
      </c>
      <c r="B24" s="18" t="s">
        <v>94</v>
      </c>
      <c r="C24" s="10">
        <v>3157</v>
      </c>
      <c r="D24" s="213">
        <v>2187</v>
      </c>
      <c r="E24" s="11">
        <v>970</v>
      </c>
      <c r="F24" s="9">
        <v>102</v>
      </c>
      <c r="G24" s="8">
        <v>86</v>
      </c>
      <c r="H24" s="8">
        <v>188</v>
      </c>
      <c r="I24" s="8">
        <v>151</v>
      </c>
      <c r="J24" s="8">
        <v>158</v>
      </c>
      <c r="K24" s="8">
        <v>309</v>
      </c>
      <c r="L24" s="8">
        <v>68</v>
      </c>
      <c r="M24" s="8">
        <v>183</v>
      </c>
      <c r="N24" s="8">
        <v>169</v>
      </c>
      <c r="O24" s="8">
        <v>201</v>
      </c>
      <c r="P24" s="177">
        <v>370</v>
      </c>
      <c r="Q24" s="30" t="s">
        <v>108</v>
      </c>
      <c r="R24" s="18" t="s">
        <v>94</v>
      </c>
      <c r="S24" s="8">
        <v>88</v>
      </c>
      <c r="T24" s="8">
        <v>94</v>
      </c>
      <c r="U24" s="8">
        <v>136</v>
      </c>
      <c r="V24" s="8">
        <v>117</v>
      </c>
      <c r="W24" s="8">
        <v>311</v>
      </c>
      <c r="X24" s="8">
        <v>260</v>
      </c>
      <c r="Y24" s="8">
        <v>82</v>
      </c>
      <c r="Z24" s="8">
        <v>176</v>
      </c>
      <c r="AA24" s="8">
        <v>172</v>
      </c>
      <c r="AB24" s="8">
        <v>130</v>
      </c>
      <c r="AC24" s="8">
        <v>85</v>
      </c>
      <c r="AD24" s="8">
        <v>148</v>
      </c>
      <c r="AE24" s="8">
        <v>90</v>
      </c>
      <c r="AF24" s="8">
        <v>49</v>
      </c>
      <c r="AG24" s="8">
        <v>101</v>
      </c>
    </row>
    <row r="25" spans="1:33" s="6" customFormat="1" ht="30" customHeight="1">
      <c r="A25" s="30" t="s">
        <v>109</v>
      </c>
      <c r="B25" s="18" t="s">
        <v>95</v>
      </c>
      <c r="C25" s="10">
        <v>352</v>
      </c>
      <c r="D25" s="213">
        <v>426</v>
      </c>
      <c r="E25" s="11">
        <v>-74</v>
      </c>
      <c r="F25" s="9">
        <v>17</v>
      </c>
      <c r="G25" s="8">
        <v>11</v>
      </c>
      <c r="H25" s="8">
        <v>28</v>
      </c>
      <c r="I25" s="8">
        <v>4</v>
      </c>
      <c r="J25" s="8">
        <v>1</v>
      </c>
      <c r="K25" s="8">
        <v>5</v>
      </c>
      <c r="L25" s="8">
        <v>18</v>
      </c>
      <c r="M25" s="8">
        <v>13</v>
      </c>
      <c r="N25" s="8">
        <v>18</v>
      </c>
      <c r="O25" s="8">
        <v>23</v>
      </c>
      <c r="P25" s="8">
        <v>41</v>
      </c>
      <c r="Q25" s="30" t="s">
        <v>109</v>
      </c>
      <c r="R25" s="18" t="s">
        <v>95</v>
      </c>
      <c r="S25" s="8">
        <v>16</v>
      </c>
      <c r="T25" s="8">
        <v>13</v>
      </c>
      <c r="U25" s="8">
        <v>8</v>
      </c>
      <c r="V25" s="8">
        <v>10</v>
      </c>
      <c r="W25" s="8">
        <v>33</v>
      </c>
      <c r="X25" s="8">
        <v>49</v>
      </c>
      <c r="Y25" s="8">
        <v>11</v>
      </c>
      <c r="Z25" s="8">
        <v>15</v>
      </c>
      <c r="AA25" s="8">
        <v>31</v>
      </c>
      <c r="AB25" s="8">
        <v>4</v>
      </c>
      <c r="AC25" s="8">
        <v>13</v>
      </c>
      <c r="AD25" s="8">
        <v>9</v>
      </c>
      <c r="AE25" s="8">
        <v>10</v>
      </c>
      <c r="AF25" s="8">
        <v>12</v>
      </c>
      <c r="AG25" s="8">
        <v>13</v>
      </c>
    </row>
    <row r="26" spans="1:33" s="6" customFormat="1" ht="30" customHeight="1">
      <c r="A26" s="30" t="s">
        <v>110</v>
      </c>
      <c r="B26" s="18" t="s">
        <v>97</v>
      </c>
      <c r="C26" s="10">
        <v>56</v>
      </c>
      <c r="D26" s="213">
        <v>302</v>
      </c>
      <c r="E26" s="11">
        <v>-246</v>
      </c>
      <c r="F26" s="9">
        <v>3</v>
      </c>
      <c r="G26" s="8">
        <v>1</v>
      </c>
      <c r="H26" s="8">
        <v>4</v>
      </c>
      <c r="I26" s="8">
        <v>6</v>
      </c>
      <c r="J26" s="8">
        <v>4</v>
      </c>
      <c r="K26" s="8">
        <v>10</v>
      </c>
      <c r="L26" s="8">
        <v>3</v>
      </c>
      <c r="M26" s="8">
        <v>3</v>
      </c>
      <c r="N26" s="8">
        <v>1</v>
      </c>
      <c r="O26" s="8">
        <v>2</v>
      </c>
      <c r="P26" s="8">
        <v>3</v>
      </c>
      <c r="Q26" s="30" t="s">
        <v>110</v>
      </c>
      <c r="R26" s="18" t="s">
        <v>97</v>
      </c>
      <c r="S26" s="8">
        <v>1</v>
      </c>
      <c r="T26" s="8">
        <v>3</v>
      </c>
      <c r="U26" s="8">
        <v>3</v>
      </c>
      <c r="V26" s="8">
        <v>1</v>
      </c>
      <c r="W26" s="8">
        <v>6</v>
      </c>
      <c r="X26" s="8">
        <v>1</v>
      </c>
      <c r="Y26" s="8">
        <v>5</v>
      </c>
      <c r="Z26" s="8">
        <v>1</v>
      </c>
      <c r="AA26" s="8">
        <v>2</v>
      </c>
      <c r="AB26" s="8">
        <v>1</v>
      </c>
      <c r="AC26" s="8">
        <v>1</v>
      </c>
      <c r="AD26" s="8">
        <v>3</v>
      </c>
      <c r="AE26" s="8">
        <v>1</v>
      </c>
      <c r="AF26" s="8">
        <v>0</v>
      </c>
      <c r="AG26" s="8">
        <v>4</v>
      </c>
    </row>
    <row r="27" spans="1:33" s="6" customFormat="1" ht="30" customHeight="1">
      <c r="A27" s="31" t="s">
        <v>111</v>
      </c>
      <c r="B27" s="18" t="s">
        <v>99</v>
      </c>
      <c r="C27" s="10">
        <v>1116</v>
      </c>
      <c r="D27" s="213">
        <v>1167</v>
      </c>
      <c r="E27" s="11">
        <v>-51</v>
      </c>
      <c r="F27" s="9">
        <v>45</v>
      </c>
      <c r="G27" s="8">
        <v>26</v>
      </c>
      <c r="H27" s="8">
        <v>71</v>
      </c>
      <c r="I27" s="8">
        <v>100</v>
      </c>
      <c r="J27" s="8">
        <v>59</v>
      </c>
      <c r="K27" s="8">
        <v>159</v>
      </c>
      <c r="L27" s="8">
        <v>39</v>
      </c>
      <c r="M27" s="8">
        <v>74</v>
      </c>
      <c r="N27" s="8">
        <v>30</v>
      </c>
      <c r="O27" s="8">
        <v>48</v>
      </c>
      <c r="P27" s="8">
        <v>78</v>
      </c>
      <c r="Q27" s="31" t="s">
        <v>111</v>
      </c>
      <c r="R27" s="18" t="s">
        <v>99</v>
      </c>
      <c r="S27" s="8">
        <v>19</v>
      </c>
      <c r="T27" s="8">
        <v>29</v>
      </c>
      <c r="U27" s="8">
        <v>34</v>
      </c>
      <c r="V27" s="8">
        <v>23</v>
      </c>
      <c r="W27" s="8">
        <v>35</v>
      </c>
      <c r="X27" s="8">
        <v>85</v>
      </c>
      <c r="Y27" s="8">
        <v>20</v>
      </c>
      <c r="Z27" s="8">
        <v>298</v>
      </c>
      <c r="AA27" s="8">
        <v>24</v>
      </c>
      <c r="AB27" s="8">
        <v>19</v>
      </c>
      <c r="AC27" s="8">
        <v>12</v>
      </c>
      <c r="AD27" s="8">
        <v>39</v>
      </c>
      <c r="AE27" s="8">
        <v>14</v>
      </c>
      <c r="AF27" s="8">
        <v>13</v>
      </c>
      <c r="AG27" s="8">
        <v>31</v>
      </c>
    </row>
    <row r="28" spans="1:33" s="6" customFormat="1" ht="37.5">
      <c r="A28" s="30" t="s">
        <v>22</v>
      </c>
      <c r="B28" s="18" t="s">
        <v>135</v>
      </c>
      <c r="C28" s="10">
        <v>2721</v>
      </c>
      <c r="D28" s="213">
        <v>3197</v>
      </c>
      <c r="E28" s="11">
        <v>-476</v>
      </c>
      <c r="F28" s="9">
        <v>177</v>
      </c>
      <c r="G28" s="8">
        <v>88</v>
      </c>
      <c r="H28" s="8">
        <v>265</v>
      </c>
      <c r="I28" s="8">
        <v>98</v>
      </c>
      <c r="J28" s="8">
        <v>69</v>
      </c>
      <c r="K28" s="8">
        <v>167</v>
      </c>
      <c r="L28" s="8">
        <v>128</v>
      </c>
      <c r="M28" s="8">
        <v>163</v>
      </c>
      <c r="N28" s="8">
        <v>141</v>
      </c>
      <c r="O28" s="8">
        <v>211</v>
      </c>
      <c r="P28" s="8">
        <v>352</v>
      </c>
      <c r="Q28" s="48" t="s">
        <v>22</v>
      </c>
      <c r="R28" s="18" t="s">
        <v>135</v>
      </c>
      <c r="S28" s="8">
        <v>88</v>
      </c>
      <c r="T28" s="8">
        <v>97</v>
      </c>
      <c r="U28" s="8">
        <v>72</v>
      </c>
      <c r="V28" s="8">
        <v>88</v>
      </c>
      <c r="W28" s="8">
        <v>287</v>
      </c>
      <c r="X28" s="8">
        <v>177</v>
      </c>
      <c r="Y28" s="8">
        <v>76</v>
      </c>
      <c r="Z28" s="8">
        <v>122</v>
      </c>
      <c r="AA28" s="8">
        <v>100</v>
      </c>
      <c r="AB28" s="8">
        <v>83</v>
      </c>
      <c r="AC28" s="8">
        <v>89</v>
      </c>
      <c r="AD28" s="8">
        <v>95</v>
      </c>
      <c r="AE28" s="8">
        <v>90</v>
      </c>
      <c r="AF28" s="8">
        <v>75</v>
      </c>
      <c r="AG28" s="8">
        <v>107</v>
      </c>
    </row>
    <row r="29" spans="1:33" s="45" customFormat="1" ht="30" customHeight="1">
      <c r="A29" s="269" t="s">
        <v>24</v>
      </c>
      <c r="B29" s="38" t="s">
        <v>100</v>
      </c>
      <c r="C29" s="39">
        <v>14167</v>
      </c>
      <c r="D29" s="212">
        <v>16977</v>
      </c>
      <c r="E29" s="41">
        <v>-2810</v>
      </c>
      <c r="F29" s="42">
        <v>584</v>
      </c>
      <c r="G29" s="40">
        <v>412</v>
      </c>
      <c r="H29" s="40">
        <v>996</v>
      </c>
      <c r="I29" s="40">
        <v>486</v>
      </c>
      <c r="J29" s="40">
        <v>381</v>
      </c>
      <c r="K29" s="40">
        <v>867</v>
      </c>
      <c r="L29" s="40">
        <v>540</v>
      </c>
      <c r="M29" s="40">
        <v>805</v>
      </c>
      <c r="N29" s="40">
        <v>721</v>
      </c>
      <c r="O29" s="40">
        <v>1073</v>
      </c>
      <c r="P29" s="40">
        <v>1794</v>
      </c>
      <c r="Q29" s="230" t="s">
        <v>24</v>
      </c>
      <c r="R29" s="43" t="s">
        <v>100</v>
      </c>
      <c r="S29" s="40">
        <v>515</v>
      </c>
      <c r="T29" s="40">
        <v>505</v>
      </c>
      <c r="U29" s="40">
        <v>427</v>
      </c>
      <c r="V29" s="40">
        <v>422</v>
      </c>
      <c r="W29" s="40">
        <v>1536</v>
      </c>
      <c r="X29" s="40">
        <v>1095</v>
      </c>
      <c r="Y29" s="40">
        <v>408</v>
      </c>
      <c r="Z29" s="40">
        <v>654</v>
      </c>
      <c r="AA29" s="40">
        <v>620</v>
      </c>
      <c r="AB29" s="40">
        <v>400</v>
      </c>
      <c r="AC29" s="40">
        <v>415</v>
      </c>
      <c r="AD29" s="40">
        <v>642</v>
      </c>
      <c r="AE29" s="40">
        <v>530</v>
      </c>
      <c r="AF29" s="40">
        <v>377</v>
      </c>
      <c r="AG29" s="40">
        <v>619</v>
      </c>
    </row>
    <row r="30" spans="1:33" s="55" customFormat="1" ht="30" customHeight="1" thickBot="1">
      <c r="A30" s="270"/>
      <c r="B30" s="18" t="s">
        <v>113</v>
      </c>
      <c r="C30" s="12">
        <v>5403</v>
      </c>
      <c r="D30" s="215">
        <v>6186</v>
      </c>
      <c r="E30" s="14">
        <v>-783</v>
      </c>
      <c r="F30" s="9">
        <v>271</v>
      </c>
      <c r="G30" s="8">
        <v>186</v>
      </c>
      <c r="H30" s="8">
        <v>457</v>
      </c>
      <c r="I30" s="8">
        <v>159</v>
      </c>
      <c r="J30" s="8">
        <v>106</v>
      </c>
      <c r="K30" s="8">
        <v>265</v>
      </c>
      <c r="L30" s="8">
        <v>244</v>
      </c>
      <c r="M30" s="8">
        <v>302</v>
      </c>
      <c r="N30" s="8">
        <v>231</v>
      </c>
      <c r="O30" s="8">
        <v>431</v>
      </c>
      <c r="P30" s="8">
        <v>662</v>
      </c>
      <c r="Q30" s="231"/>
      <c r="R30" s="53" t="s">
        <v>113</v>
      </c>
      <c r="S30" s="8">
        <v>194</v>
      </c>
      <c r="T30" s="8">
        <v>196</v>
      </c>
      <c r="U30" s="8">
        <v>156</v>
      </c>
      <c r="V30" s="8">
        <v>189</v>
      </c>
      <c r="W30" s="8">
        <v>592</v>
      </c>
      <c r="X30" s="8">
        <v>381</v>
      </c>
      <c r="Y30" s="8">
        <v>147</v>
      </c>
      <c r="Z30" s="8">
        <v>236</v>
      </c>
      <c r="AA30" s="8">
        <v>265</v>
      </c>
      <c r="AB30" s="8">
        <v>148</v>
      </c>
      <c r="AC30" s="8">
        <v>150</v>
      </c>
      <c r="AD30" s="8">
        <v>224</v>
      </c>
      <c r="AE30" s="8">
        <v>221</v>
      </c>
      <c r="AF30" s="8">
        <v>170</v>
      </c>
      <c r="AG30" s="8">
        <v>204</v>
      </c>
    </row>
    <row r="31" spans="1:33" s="25" customFormat="1" ht="18.75">
      <c r="A31" s="47" t="s">
        <v>159</v>
      </c>
      <c r="D31" s="181"/>
      <c r="Q31" s="47" t="str">
        <f>A31</f>
        <v>* szczegóły w tabeli 25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</sheetData>
  <mergeCells count="38"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sheetPr codeName="Arkusz26"/>
  <dimension ref="A1:AG39"/>
  <sheetViews>
    <sheetView zoomScale="75" zoomScaleNormal="60" workbookViewId="0">
      <selection activeCell="C18" sqref="C18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576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25. PODJĘCIA PRACY I AKTYWIZACJA BEZROBOTNYCH DO 25 ROKU ŻYCIA W OKRESIE STYCZEŃ - GRUDZIEŃ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XII 2016</v>
      </c>
      <c r="D4" s="267" t="str">
        <f>'8-BILANS OGÓŁEM NARASTAJĄCO'!D4:D5</f>
        <v>I - XII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68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3" t="s">
        <v>12</v>
      </c>
      <c r="B6" s="38" t="s">
        <v>254</v>
      </c>
      <c r="C6" s="39">
        <v>21650</v>
      </c>
      <c r="D6" s="212">
        <v>22473</v>
      </c>
      <c r="E6" s="112">
        <v>-823</v>
      </c>
      <c r="F6" s="42">
        <v>1337</v>
      </c>
      <c r="G6" s="40">
        <v>829</v>
      </c>
      <c r="H6" s="40">
        <v>2166</v>
      </c>
      <c r="I6" s="40">
        <v>1085</v>
      </c>
      <c r="J6" s="40">
        <v>740</v>
      </c>
      <c r="K6" s="40">
        <v>1825</v>
      </c>
      <c r="L6" s="40">
        <v>967</v>
      </c>
      <c r="M6" s="40">
        <v>1239</v>
      </c>
      <c r="N6" s="40">
        <v>862</v>
      </c>
      <c r="O6" s="40">
        <v>1122</v>
      </c>
      <c r="P6" s="40">
        <v>1984</v>
      </c>
      <c r="Q6" s="3" t="s">
        <v>12</v>
      </c>
      <c r="R6" s="38" t="s">
        <v>254</v>
      </c>
      <c r="S6" s="40">
        <v>740</v>
      </c>
      <c r="T6" s="40">
        <v>866</v>
      </c>
      <c r="U6" s="40">
        <v>728</v>
      </c>
      <c r="V6" s="40">
        <v>658</v>
      </c>
      <c r="W6" s="40">
        <v>2066</v>
      </c>
      <c r="X6" s="40">
        <v>1043</v>
      </c>
      <c r="Y6" s="40">
        <v>781</v>
      </c>
      <c r="Z6" s="40">
        <v>1036</v>
      </c>
      <c r="AA6" s="40">
        <v>645</v>
      </c>
      <c r="AB6" s="40">
        <v>663</v>
      </c>
      <c r="AC6" s="40">
        <v>800</v>
      </c>
      <c r="AD6" s="40">
        <v>1148</v>
      </c>
      <c r="AE6" s="40">
        <v>839</v>
      </c>
      <c r="AF6" s="40">
        <v>542</v>
      </c>
      <c r="AG6" s="40">
        <v>914</v>
      </c>
    </row>
    <row r="7" spans="1:33" s="6" customFormat="1" ht="30" customHeight="1">
      <c r="A7" s="4" t="s">
        <v>188</v>
      </c>
      <c r="B7" s="18" t="s">
        <v>271</v>
      </c>
      <c r="C7" s="10">
        <v>16636</v>
      </c>
      <c r="D7" s="213">
        <v>19215</v>
      </c>
      <c r="E7" s="27">
        <v>-2579</v>
      </c>
      <c r="F7" s="9">
        <v>1054</v>
      </c>
      <c r="G7" s="8">
        <v>673</v>
      </c>
      <c r="H7" s="8">
        <v>1727</v>
      </c>
      <c r="I7" s="8">
        <v>739</v>
      </c>
      <c r="J7" s="8">
        <v>550</v>
      </c>
      <c r="K7" s="8">
        <v>1289</v>
      </c>
      <c r="L7" s="8">
        <v>827</v>
      </c>
      <c r="M7" s="8">
        <v>921</v>
      </c>
      <c r="N7" s="8">
        <v>650</v>
      </c>
      <c r="O7" s="8">
        <v>825</v>
      </c>
      <c r="P7" s="8">
        <v>1475</v>
      </c>
      <c r="Q7" s="4" t="s">
        <v>188</v>
      </c>
      <c r="R7" s="18" t="s">
        <v>271</v>
      </c>
      <c r="S7" s="8">
        <v>632</v>
      </c>
      <c r="T7" s="8">
        <v>675</v>
      </c>
      <c r="U7" s="8">
        <v>526</v>
      </c>
      <c r="V7" s="8">
        <v>493</v>
      </c>
      <c r="W7" s="8">
        <v>1613</v>
      </c>
      <c r="X7" s="8">
        <v>797</v>
      </c>
      <c r="Y7" s="8">
        <v>545</v>
      </c>
      <c r="Z7" s="8">
        <v>815</v>
      </c>
      <c r="AA7" s="8">
        <v>497</v>
      </c>
      <c r="AB7" s="8">
        <v>483</v>
      </c>
      <c r="AC7" s="8">
        <v>603</v>
      </c>
      <c r="AD7" s="8">
        <v>945</v>
      </c>
      <c r="AE7" s="8">
        <v>636</v>
      </c>
      <c r="AF7" s="8">
        <v>403</v>
      </c>
      <c r="AG7" s="8">
        <v>734</v>
      </c>
    </row>
    <row r="8" spans="1:33" s="6" customFormat="1" ht="30" customHeight="1">
      <c r="A8" s="4"/>
      <c r="B8" s="19" t="s">
        <v>127</v>
      </c>
      <c r="C8" s="10">
        <v>222</v>
      </c>
      <c r="D8" s="213">
        <v>305</v>
      </c>
      <c r="E8" s="27">
        <v>-83</v>
      </c>
      <c r="F8" s="9">
        <v>13</v>
      </c>
      <c r="G8" s="8">
        <v>7</v>
      </c>
      <c r="H8" s="8">
        <v>20</v>
      </c>
      <c r="I8" s="8">
        <v>10</v>
      </c>
      <c r="J8" s="8">
        <v>4</v>
      </c>
      <c r="K8" s="8">
        <v>14</v>
      </c>
      <c r="L8" s="8">
        <v>25</v>
      </c>
      <c r="M8" s="8">
        <v>9</v>
      </c>
      <c r="N8" s="8">
        <v>3</v>
      </c>
      <c r="O8" s="8">
        <v>9</v>
      </c>
      <c r="P8" s="8">
        <v>12</v>
      </c>
      <c r="Q8" s="4"/>
      <c r="R8" s="18" t="s">
        <v>127</v>
      </c>
      <c r="S8" s="8">
        <v>6</v>
      </c>
      <c r="T8" s="8">
        <v>7</v>
      </c>
      <c r="U8" s="8">
        <v>4</v>
      </c>
      <c r="V8" s="8">
        <v>4</v>
      </c>
      <c r="W8" s="8">
        <v>31</v>
      </c>
      <c r="X8" s="8">
        <v>16</v>
      </c>
      <c r="Y8" s="8">
        <v>4</v>
      </c>
      <c r="Z8" s="8">
        <v>9</v>
      </c>
      <c r="AA8" s="8">
        <v>14</v>
      </c>
      <c r="AB8" s="8">
        <v>3</v>
      </c>
      <c r="AC8" s="8">
        <v>7</v>
      </c>
      <c r="AD8" s="8">
        <v>12</v>
      </c>
      <c r="AE8" s="8">
        <v>13</v>
      </c>
      <c r="AF8" s="8">
        <v>6</v>
      </c>
      <c r="AG8" s="8">
        <v>6</v>
      </c>
    </row>
    <row r="9" spans="1:33" s="157" customFormat="1" ht="30" customHeight="1">
      <c r="A9" s="182"/>
      <c r="B9" s="155" t="s">
        <v>117</v>
      </c>
      <c r="C9" s="10">
        <v>677</v>
      </c>
      <c r="D9" s="213">
        <v>751</v>
      </c>
      <c r="E9" s="27">
        <v>-74</v>
      </c>
      <c r="F9" s="9">
        <v>0</v>
      </c>
      <c r="G9" s="8">
        <v>0</v>
      </c>
      <c r="H9" s="8">
        <v>0</v>
      </c>
      <c r="I9" s="8">
        <v>234</v>
      </c>
      <c r="J9" s="8">
        <v>141</v>
      </c>
      <c r="K9" s="8">
        <v>375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2"/>
      <c r="R9" s="156" t="s">
        <v>117</v>
      </c>
      <c r="S9" s="8">
        <v>0</v>
      </c>
      <c r="T9" s="8">
        <v>197</v>
      </c>
      <c r="U9" s="8">
        <v>0</v>
      </c>
      <c r="V9" s="8">
        <v>102</v>
      </c>
      <c r="W9" s="8">
        <v>0</v>
      </c>
      <c r="X9" s="8">
        <v>0</v>
      </c>
      <c r="Y9" s="8">
        <v>3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2" t="s">
        <v>189</v>
      </c>
      <c r="B10" s="156" t="s">
        <v>270</v>
      </c>
      <c r="C10" s="158">
        <v>5014</v>
      </c>
      <c r="D10" s="213">
        <v>3258</v>
      </c>
      <c r="E10" s="27">
        <v>1756</v>
      </c>
      <c r="F10" s="9">
        <v>283</v>
      </c>
      <c r="G10" s="8">
        <v>156</v>
      </c>
      <c r="H10" s="8">
        <v>439</v>
      </c>
      <c r="I10" s="8">
        <v>346</v>
      </c>
      <c r="J10" s="8">
        <v>190</v>
      </c>
      <c r="K10" s="8">
        <v>536</v>
      </c>
      <c r="L10" s="8">
        <v>140</v>
      </c>
      <c r="M10" s="8">
        <v>318</v>
      </c>
      <c r="N10" s="8">
        <v>212</v>
      </c>
      <c r="O10" s="8">
        <v>297</v>
      </c>
      <c r="P10" s="8">
        <v>509</v>
      </c>
      <c r="Q10" s="182" t="s">
        <v>189</v>
      </c>
      <c r="R10" s="156" t="s">
        <v>270</v>
      </c>
      <c r="S10" s="8">
        <v>108</v>
      </c>
      <c r="T10" s="8">
        <v>191</v>
      </c>
      <c r="U10" s="8">
        <v>202</v>
      </c>
      <c r="V10" s="8">
        <v>165</v>
      </c>
      <c r="W10" s="8">
        <v>453</v>
      </c>
      <c r="X10" s="8">
        <v>246</v>
      </c>
      <c r="Y10" s="8">
        <v>236</v>
      </c>
      <c r="Z10" s="8">
        <v>221</v>
      </c>
      <c r="AA10" s="8">
        <v>148</v>
      </c>
      <c r="AB10" s="8">
        <v>180</v>
      </c>
      <c r="AC10" s="8">
        <v>197</v>
      </c>
      <c r="AD10" s="8">
        <v>203</v>
      </c>
      <c r="AE10" s="8">
        <v>203</v>
      </c>
      <c r="AF10" s="8">
        <v>139</v>
      </c>
      <c r="AG10" s="8">
        <v>180</v>
      </c>
    </row>
    <row r="11" spans="1:33" s="6" customFormat="1" ht="30" customHeight="1">
      <c r="A11" s="4"/>
      <c r="B11" s="19" t="s">
        <v>118</v>
      </c>
      <c r="C11" s="10">
        <v>497</v>
      </c>
      <c r="D11" s="213">
        <v>690</v>
      </c>
      <c r="E11" s="27">
        <v>-193</v>
      </c>
      <c r="F11" s="9">
        <v>14</v>
      </c>
      <c r="G11" s="8">
        <v>7</v>
      </c>
      <c r="H11" s="8">
        <v>21</v>
      </c>
      <c r="I11" s="8">
        <v>9</v>
      </c>
      <c r="J11" s="8">
        <v>4</v>
      </c>
      <c r="K11" s="8">
        <v>13</v>
      </c>
      <c r="L11" s="8">
        <v>7</v>
      </c>
      <c r="M11" s="8">
        <v>61</v>
      </c>
      <c r="N11" s="8">
        <v>15</v>
      </c>
      <c r="O11" s="8">
        <v>10</v>
      </c>
      <c r="P11" s="8">
        <v>25</v>
      </c>
      <c r="Q11" s="4"/>
      <c r="R11" s="18" t="s">
        <v>118</v>
      </c>
      <c r="S11" s="8">
        <v>0</v>
      </c>
      <c r="T11" s="8">
        <v>6</v>
      </c>
      <c r="U11" s="8">
        <v>68</v>
      </c>
      <c r="V11" s="8">
        <v>19</v>
      </c>
      <c r="W11" s="8">
        <v>65</v>
      </c>
      <c r="X11" s="8">
        <v>24</v>
      </c>
      <c r="Y11" s="8">
        <v>22</v>
      </c>
      <c r="Z11" s="8">
        <v>0</v>
      </c>
      <c r="AA11" s="8">
        <v>2</v>
      </c>
      <c r="AB11" s="8">
        <v>42</v>
      </c>
      <c r="AC11" s="8">
        <v>55</v>
      </c>
      <c r="AD11" s="8">
        <v>19</v>
      </c>
      <c r="AE11" s="8">
        <v>27</v>
      </c>
      <c r="AF11" s="8">
        <v>15</v>
      </c>
      <c r="AG11" s="8">
        <v>6</v>
      </c>
    </row>
    <row r="12" spans="1:33" s="6" customFormat="1" ht="30" customHeight="1">
      <c r="A12" s="4"/>
      <c r="B12" s="19" t="s">
        <v>119</v>
      </c>
      <c r="C12" s="10">
        <v>496</v>
      </c>
      <c r="D12" s="213">
        <v>741</v>
      </c>
      <c r="E12" s="27">
        <v>-245</v>
      </c>
      <c r="F12" s="9">
        <v>1</v>
      </c>
      <c r="G12" s="8">
        <v>15</v>
      </c>
      <c r="H12" s="8">
        <v>16</v>
      </c>
      <c r="I12" s="8">
        <v>77</v>
      </c>
      <c r="J12" s="8">
        <v>58</v>
      </c>
      <c r="K12" s="8">
        <v>135</v>
      </c>
      <c r="L12" s="8">
        <v>1</v>
      </c>
      <c r="M12" s="8">
        <v>28</v>
      </c>
      <c r="N12" s="8">
        <v>8</v>
      </c>
      <c r="O12" s="8">
        <v>57</v>
      </c>
      <c r="P12" s="8">
        <v>65</v>
      </c>
      <c r="Q12" s="4"/>
      <c r="R12" s="18" t="s">
        <v>119</v>
      </c>
      <c r="S12" s="8">
        <v>4</v>
      </c>
      <c r="T12" s="8">
        <v>0</v>
      </c>
      <c r="U12" s="8">
        <v>15</v>
      </c>
      <c r="V12" s="8">
        <v>0</v>
      </c>
      <c r="W12" s="8">
        <v>73</v>
      </c>
      <c r="X12" s="8">
        <v>36</v>
      </c>
      <c r="Y12" s="8">
        <v>4</v>
      </c>
      <c r="Z12" s="8">
        <v>14</v>
      </c>
      <c r="AA12" s="8">
        <v>14</v>
      </c>
      <c r="AB12" s="8">
        <v>7</v>
      </c>
      <c r="AC12" s="8">
        <v>42</v>
      </c>
      <c r="AD12" s="8">
        <v>8</v>
      </c>
      <c r="AE12" s="8">
        <v>18</v>
      </c>
      <c r="AF12" s="8">
        <v>2</v>
      </c>
      <c r="AG12" s="8">
        <v>14</v>
      </c>
    </row>
    <row r="13" spans="1:33" s="6" customFormat="1" ht="30" customHeight="1">
      <c r="A13" s="4"/>
      <c r="B13" s="19" t="s">
        <v>120</v>
      </c>
      <c r="C13" s="10">
        <v>384</v>
      </c>
      <c r="D13" s="213">
        <v>400</v>
      </c>
      <c r="E13" s="27">
        <v>-16</v>
      </c>
      <c r="F13" s="9">
        <v>26</v>
      </c>
      <c r="G13" s="8">
        <v>15</v>
      </c>
      <c r="H13" s="8">
        <v>41</v>
      </c>
      <c r="I13" s="8">
        <v>25</v>
      </c>
      <c r="J13" s="8">
        <v>13</v>
      </c>
      <c r="K13" s="8">
        <v>38</v>
      </c>
      <c r="L13" s="8">
        <v>9</v>
      </c>
      <c r="M13" s="8">
        <v>26</v>
      </c>
      <c r="N13" s="8">
        <v>18</v>
      </c>
      <c r="O13" s="8">
        <v>23</v>
      </c>
      <c r="P13" s="8">
        <v>41</v>
      </c>
      <c r="Q13" s="4"/>
      <c r="R13" s="18" t="s">
        <v>120</v>
      </c>
      <c r="S13" s="8">
        <v>14</v>
      </c>
      <c r="T13" s="8">
        <v>12</v>
      </c>
      <c r="U13" s="8">
        <v>8</v>
      </c>
      <c r="V13" s="8">
        <v>16</v>
      </c>
      <c r="W13" s="8">
        <v>33</v>
      </c>
      <c r="X13" s="8">
        <v>17</v>
      </c>
      <c r="Y13" s="8">
        <v>21</v>
      </c>
      <c r="Z13" s="8">
        <v>14</v>
      </c>
      <c r="AA13" s="8">
        <v>11</v>
      </c>
      <c r="AB13" s="8">
        <v>15</v>
      </c>
      <c r="AC13" s="8">
        <v>14</v>
      </c>
      <c r="AD13" s="8">
        <v>11</v>
      </c>
      <c r="AE13" s="8">
        <v>12</v>
      </c>
      <c r="AF13" s="8">
        <v>9</v>
      </c>
      <c r="AG13" s="8">
        <v>22</v>
      </c>
    </row>
    <row r="14" spans="1:33" s="6" customFormat="1" ht="30" customHeight="1">
      <c r="A14" s="4"/>
      <c r="B14" s="19" t="s">
        <v>121</v>
      </c>
      <c r="C14" s="10">
        <v>2</v>
      </c>
      <c r="D14" s="213">
        <v>3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1</v>
      </c>
      <c r="O14" s="8">
        <v>0</v>
      </c>
      <c r="P14" s="8">
        <v>1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671</v>
      </c>
      <c r="D15" s="213">
        <v>1045</v>
      </c>
      <c r="E15" s="27">
        <v>-374</v>
      </c>
      <c r="F15" s="9">
        <v>29</v>
      </c>
      <c r="G15" s="8">
        <v>12</v>
      </c>
      <c r="H15" s="8">
        <v>41</v>
      </c>
      <c r="I15" s="8">
        <v>100</v>
      </c>
      <c r="J15" s="8">
        <v>49</v>
      </c>
      <c r="K15" s="8">
        <v>149</v>
      </c>
      <c r="L15" s="8">
        <v>17</v>
      </c>
      <c r="M15" s="8">
        <v>24</v>
      </c>
      <c r="N15" s="8">
        <v>28</v>
      </c>
      <c r="O15" s="8">
        <v>40</v>
      </c>
      <c r="P15" s="8">
        <v>68</v>
      </c>
      <c r="Q15" s="4"/>
      <c r="R15" s="18" t="s">
        <v>266</v>
      </c>
      <c r="S15" s="8">
        <v>30</v>
      </c>
      <c r="T15" s="8">
        <v>31</v>
      </c>
      <c r="U15" s="8">
        <v>18</v>
      </c>
      <c r="V15" s="8">
        <v>14</v>
      </c>
      <c r="W15" s="8">
        <v>48</v>
      </c>
      <c r="X15" s="8">
        <v>6</v>
      </c>
      <c r="Y15" s="8">
        <v>14</v>
      </c>
      <c r="Z15" s="8">
        <v>33</v>
      </c>
      <c r="AA15" s="8">
        <v>5</v>
      </c>
      <c r="AB15" s="8">
        <v>29</v>
      </c>
      <c r="AC15" s="8">
        <v>3</v>
      </c>
      <c r="AD15" s="8">
        <v>54</v>
      </c>
      <c r="AE15" s="8">
        <v>37</v>
      </c>
      <c r="AF15" s="8">
        <v>32</v>
      </c>
      <c r="AG15" s="8">
        <v>18</v>
      </c>
    </row>
    <row r="16" spans="1:33" s="6" customFormat="1" ht="37.5">
      <c r="A16" s="4"/>
      <c r="B16" s="19" t="s">
        <v>267</v>
      </c>
      <c r="C16" s="10">
        <v>246</v>
      </c>
      <c r="D16" s="213">
        <v>179</v>
      </c>
      <c r="E16" s="27">
        <v>67</v>
      </c>
      <c r="F16" s="9">
        <v>2</v>
      </c>
      <c r="G16" s="8">
        <v>0</v>
      </c>
      <c r="H16" s="8">
        <v>2</v>
      </c>
      <c r="I16" s="8">
        <v>0</v>
      </c>
      <c r="J16" s="8">
        <v>0</v>
      </c>
      <c r="K16" s="8">
        <v>0</v>
      </c>
      <c r="L16" s="8">
        <v>5</v>
      </c>
      <c r="M16" s="8">
        <v>4</v>
      </c>
      <c r="N16" s="8">
        <v>27</v>
      </c>
      <c r="O16" s="8">
        <v>37</v>
      </c>
      <c r="P16" s="8">
        <v>64</v>
      </c>
      <c r="Q16" s="4"/>
      <c r="R16" s="18" t="s">
        <v>267</v>
      </c>
      <c r="S16" s="8">
        <v>1</v>
      </c>
      <c r="T16" s="8">
        <v>7</v>
      </c>
      <c r="U16" s="8">
        <v>0</v>
      </c>
      <c r="V16" s="8">
        <v>18</v>
      </c>
      <c r="W16" s="8">
        <v>15</v>
      </c>
      <c r="X16" s="8">
        <v>0</v>
      </c>
      <c r="Y16" s="8">
        <v>45</v>
      </c>
      <c r="Z16" s="8">
        <v>6</v>
      </c>
      <c r="AA16" s="8">
        <v>22</v>
      </c>
      <c r="AB16" s="8">
        <v>7</v>
      </c>
      <c r="AC16" s="8">
        <v>8</v>
      </c>
      <c r="AD16" s="8">
        <v>14</v>
      </c>
      <c r="AE16" s="8">
        <v>4</v>
      </c>
      <c r="AF16" s="8">
        <v>11</v>
      </c>
      <c r="AG16" s="8">
        <v>13</v>
      </c>
    </row>
    <row r="17" spans="1:33" s="6" customFormat="1" ht="30" customHeight="1">
      <c r="A17" s="4"/>
      <c r="B17" s="19" t="s">
        <v>122</v>
      </c>
      <c r="C17" s="10">
        <v>14</v>
      </c>
      <c r="D17" s="213">
        <v>148</v>
      </c>
      <c r="E17" s="27">
        <v>-134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3</v>
      </c>
      <c r="M17" s="8">
        <v>0</v>
      </c>
      <c r="N17" s="8">
        <v>2</v>
      </c>
      <c r="O17" s="8">
        <v>2</v>
      </c>
      <c r="P17" s="8">
        <v>4</v>
      </c>
      <c r="Q17" s="4"/>
      <c r="R17" s="18" t="s">
        <v>122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2</v>
      </c>
      <c r="AD17" s="8">
        <v>0</v>
      </c>
      <c r="AE17" s="8">
        <v>0</v>
      </c>
      <c r="AF17" s="8">
        <v>0</v>
      </c>
      <c r="AG17" s="8">
        <v>2</v>
      </c>
    </row>
    <row r="18" spans="1:33" s="6" customFormat="1" ht="30" customHeight="1">
      <c r="A18" s="4"/>
      <c r="B18" s="19" t="s">
        <v>123</v>
      </c>
      <c r="C18" s="10">
        <v>0</v>
      </c>
      <c r="D18" s="21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1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6</v>
      </c>
      <c r="D20" s="213">
        <v>0</v>
      </c>
      <c r="E20" s="27">
        <v>6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6</v>
      </c>
      <c r="N20" s="8">
        <v>0</v>
      </c>
      <c r="O20" s="8">
        <v>0</v>
      </c>
      <c r="P20" s="8">
        <v>0</v>
      </c>
      <c r="Q20" s="4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2700</v>
      </c>
      <c r="D21" s="213">
        <v>55</v>
      </c>
      <c r="E21" s="27">
        <v>2645</v>
      </c>
      <c r="F21" s="9">
        <v>211</v>
      </c>
      <c r="G21" s="8">
        <v>107</v>
      </c>
      <c r="H21" s="8">
        <v>318</v>
      </c>
      <c r="I21" s="8">
        <v>135</v>
      </c>
      <c r="J21" s="8">
        <v>66</v>
      </c>
      <c r="K21" s="8">
        <v>201</v>
      </c>
      <c r="L21" s="8">
        <v>98</v>
      </c>
      <c r="M21" s="8">
        <v>169</v>
      </c>
      <c r="N21" s="8">
        <v>114</v>
      </c>
      <c r="O21" s="8">
        <v>128</v>
      </c>
      <c r="P21" s="8">
        <v>242</v>
      </c>
      <c r="Q21" s="5"/>
      <c r="R21" s="18" t="s">
        <v>125</v>
      </c>
      <c r="S21" s="8">
        <v>58</v>
      </c>
      <c r="T21" s="8">
        <v>135</v>
      </c>
      <c r="U21" s="8">
        <v>93</v>
      </c>
      <c r="V21" s="8">
        <v>98</v>
      </c>
      <c r="W21" s="8">
        <v>219</v>
      </c>
      <c r="X21" s="8">
        <v>163</v>
      </c>
      <c r="Y21" s="8">
        <v>129</v>
      </c>
      <c r="Z21" s="8">
        <v>153</v>
      </c>
      <c r="AA21" s="8">
        <v>94</v>
      </c>
      <c r="AB21" s="8">
        <v>80</v>
      </c>
      <c r="AC21" s="8">
        <v>73</v>
      </c>
      <c r="AD21" s="8">
        <v>97</v>
      </c>
      <c r="AE21" s="8">
        <v>105</v>
      </c>
      <c r="AF21" s="8">
        <v>70</v>
      </c>
      <c r="AG21" s="8">
        <v>105</v>
      </c>
    </row>
    <row r="22" spans="1:33" s="15" customFormat="1" ht="30" customHeight="1">
      <c r="A22" s="230" t="s">
        <v>17</v>
      </c>
      <c r="B22" s="38" t="s">
        <v>128</v>
      </c>
      <c r="C22" s="39">
        <v>1268</v>
      </c>
      <c r="D22" s="212">
        <v>2006</v>
      </c>
      <c r="E22" s="112">
        <v>-738</v>
      </c>
      <c r="F22" s="42">
        <v>47</v>
      </c>
      <c r="G22" s="40">
        <v>30</v>
      </c>
      <c r="H22" s="40">
        <v>77</v>
      </c>
      <c r="I22" s="40">
        <v>212</v>
      </c>
      <c r="J22" s="40">
        <v>117</v>
      </c>
      <c r="K22" s="40">
        <v>329</v>
      </c>
      <c r="L22" s="40">
        <v>74</v>
      </c>
      <c r="M22" s="40">
        <v>241</v>
      </c>
      <c r="N22" s="40">
        <v>74</v>
      </c>
      <c r="O22" s="40">
        <v>59</v>
      </c>
      <c r="P22" s="40">
        <v>133</v>
      </c>
      <c r="Q22" s="230" t="s">
        <v>17</v>
      </c>
      <c r="R22" s="38" t="s">
        <v>128</v>
      </c>
      <c r="S22" s="40">
        <v>42</v>
      </c>
      <c r="T22" s="40">
        <v>19</v>
      </c>
      <c r="U22" s="40">
        <v>30</v>
      </c>
      <c r="V22" s="40">
        <v>1</v>
      </c>
      <c r="W22" s="40">
        <v>124</v>
      </c>
      <c r="X22" s="40">
        <v>14</v>
      </c>
      <c r="Y22" s="40">
        <v>13</v>
      </c>
      <c r="Z22" s="40">
        <v>36</v>
      </c>
      <c r="AA22" s="40">
        <v>8</v>
      </c>
      <c r="AB22" s="40">
        <v>12</v>
      </c>
      <c r="AC22" s="40">
        <v>9</v>
      </c>
      <c r="AD22" s="40">
        <v>24</v>
      </c>
      <c r="AE22" s="40">
        <v>34</v>
      </c>
      <c r="AF22" s="40">
        <v>23</v>
      </c>
      <c r="AG22" s="40">
        <v>25</v>
      </c>
    </row>
    <row r="23" spans="1:33" s="6" customFormat="1" ht="30" customHeight="1">
      <c r="A23" s="231"/>
      <c r="B23" s="19" t="s">
        <v>129</v>
      </c>
      <c r="C23" s="10">
        <v>130</v>
      </c>
      <c r="D23" s="213">
        <v>132</v>
      </c>
      <c r="E23" s="27">
        <v>-2</v>
      </c>
      <c r="F23" s="9">
        <v>0</v>
      </c>
      <c r="G23" s="8">
        <v>0</v>
      </c>
      <c r="H23" s="8">
        <v>0</v>
      </c>
      <c r="I23" s="8">
        <v>42</v>
      </c>
      <c r="J23" s="8">
        <v>22</v>
      </c>
      <c r="K23" s="8">
        <v>64</v>
      </c>
      <c r="L23" s="8">
        <v>0</v>
      </c>
      <c r="M23" s="8">
        <v>0</v>
      </c>
      <c r="N23" s="8">
        <v>2</v>
      </c>
      <c r="O23" s="8">
        <v>3</v>
      </c>
      <c r="P23" s="8">
        <v>5</v>
      </c>
      <c r="Q23" s="231"/>
      <c r="R23" s="18" t="s">
        <v>129</v>
      </c>
      <c r="S23" s="8">
        <v>8</v>
      </c>
      <c r="T23" s="8">
        <v>5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1</v>
      </c>
      <c r="AB23" s="8">
        <v>0</v>
      </c>
      <c r="AC23" s="8">
        <v>4</v>
      </c>
      <c r="AD23" s="8">
        <v>3</v>
      </c>
      <c r="AE23" s="8">
        <v>31</v>
      </c>
      <c r="AF23" s="8">
        <v>4</v>
      </c>
      <c r="AG23" s="8">
        <v>5</v>
      </c>
    </row>
    <row r="24" spans="1:33" s="15" customFormat="1" ht="30" customHeight="1">
      <c r="A24" s="230" t="s">
        <v>19</v>
      </c>
      <c r="B24" s="38" t="s">
        <v>130</v>
      </c>
      <c r="C24" s="39">
        <v>5403</v>
      </c>
      <c r="D24" s="212">
        <v>8636</v>
      </c>
      <c r="E24" s="112">
        <v>-3233</v>
      </c>
      <c r="F24" s="42">
        <v>219</v>
      </c>
      <c r="G24" s="40">
        <v>147</v>
      </c>
      <c r="H24" s="40">
        <v>366</v>
      </c>
      <c r="I24" s="40">
        <v>256</v>
      </c>
      <c r="J24" s="40">
        <v>174</v>
      </c>
      <c r="K24" s="40">
        <v>430</v>
      </c>
      <c r="L24" s="40">
        <v>186</v>
      </c>
      <c r="M24" s="40">
        <v>256</v>
      </c>
      <c r="N24" s="40">
        <v>253</v>
      </c>
      <c r="O24" s="40">
        <v>350</v>
      </c>
      <c r="P24" s="184">
        <v>603</v>
      </c>
      <c r="Q24" s="230" t="s">
        <v>19</v>
      </c>
      <c r="R24" s="38" t="s">
        <v>130</v>
      </c>
      <c r="S24" s="40">
        <v>224</v>
      </c>
      <c r="T24" s="40">
        <v>212</v>
      </c>
      <c r="U24" s="40">
        <v>216</v>
      </c>
      <c r="V24" s="40">
        <v>205</v>
      </c>
      <c r="W24" s="40">
        <v>508</v>
      </c>
      <c r="X24" s="40">
        <v>285</v>
      </c>
      <c r="Y24" s="40">
        <v>192</v>
      </c>
      <c r="Z24" s="40">
        <v>338</v>
      </c>
      <c r="AA24" s="40">
        <v>305</v>
      </c>
      <c r="AB24" s="40">
        <v>141</v>
      </c>
      <c r="AC24" s="40">
        <v>226</v>
      </c>
      <c r="AD24" s="40">
        <v>253</v>
      </c>
      <c r="AE24" s="40">
        <v>146</v>
      </c>
      <c r="AF24" s="40">
        <v>122</v>
      </c>
      <c r="AG24" s="40">
        <v>189</v>
      </c>
    </row>
    <row r="25" spans="1:33" s="6" customFormat="1" ht="30" customHeight="1">
      <c r="A25" s="231"/>
      <c r="B25" s="19" t="s">
        <v>131</v>
      </c>
      <c r="C25" s="10">
        <v>187</v>
      </c>
      <c r="D25" s="213">
        <v>269</v>
      </c>
      <c r="E25" s="27">
        <v>-82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56</v>
      </c>
      <c r="M25" s="8">
        <v>1</v>
      </c>
      <c r="N25" s="8">
        <v>24</v>
      </c>
      <c r="O25" s="8">
        <v>44</v>
      </c>
      <c r="P25" s="8">
        <v>68</v>
      </c>
      <c r="Q25" s="231"/>
      <c r="R25" s="18" t="s">
        <v>131</v>
      </c>
      <c r="S25" s="8">
        <v>0</v>
      </c>
      <c r="T25" s="8">
        <v>8</v>
      </c>
      <c r="U25" s="8">
        <v>0</v>
      </c>
      <c r="V25" s="8">
        <v>11</v>
      </c>
      <c r="W25" s="8">
        <v>19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11</v>
      </c>
      <c r="AE25" s="8">
        <v>11</v>
      </c>
      <c r="AF25" s="8">
        <v>0</v>
      </c>
      <c r="AG25" s="8">
        <v>1</v>
      </c>
    </row>
    <row r="26" spans="1:33" s="15" customFormat="1" ht="30" customHeight="1">
      <c r="A26" s="7" t="s">
        <v>22</v>
      </c>
      <c r="B26" s="38" t="s">
        <v>132</v>
      </c>
      <c r="C26" s="39">
        <v>4</v>
      </c>
      <c r="D26" s="212">
        <v>8</v>
      </c>
      <c r="E26" s="112">
        <v>-4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1</v>
      </c>
      <c r="O26" s="40">
        <v>3</v>
      </c>
      <c r="P26" s="40">
        <v>4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0" t="s">
        <v>24</v>
      </c>
      <c r="B27" s="38" t="s">
        <v>133</v>
      </c>
      <c r="C27" s="39">
        <v>210</v>
      </c>
      <c r="D27" s="212">
        <v>228</v>
      </c>
      <c r="E27" s="112">
        <v>-18</v>
      </c>
      <c r="F27" s="42">
        <v>0</v>
      </c>
      <c r="G27" s="40">
        <v>14</v>
      </c>
      <c r="H27" s="40">
        <v>14</v>
      </c>
      <c r="I27" s="40">
        <v>0</v>
      </c>
      <c r="J27" s="40">
        <v>5</v>
      </c>
      <c r="K27" s="40">
        <v>5</v>
      </c>
      <c r="L27" s="40">
        <v>2</v>
      </c>
      <c r="M27" s="40">
        <v>12</v>
      </c>
      <c r="N27" s="40">
        <v>0</v>
      </c>
      <c r="O27" s="40">
        <v>23</v>
      </c>
      <c r="P27" s="40">
        <v>23</v>
      </c>
      <c r="Q27" s="230" t="s">
        <v>24</v>
      </c>
      <c r="R27" s="38" t="s">
        <v>133</v>
      </c>
      <c r="S27" s="40">
        <v>3</v>
      </c>
      <c r="T27" s="40">
        <v>1</v>
      </c>
      <c r="U27" s="40">
        <v>1</v>
      </c>
      <c r="V27" s="40">
        <v>20</v>
      </c>
      <c r="W27" s="40">
        <v>7</v>
      </c>
      <c r="X27" s="40">
        <v>58</v>
      </c>
      <c r="Y27" s="40">
        <v>7</v>
      </c>
      <c r="Z27" s="40">
        <v>10</v>
      </c>
      <c r="AA27" s="40">
        <v>5</v>
      </c>
      <c r="AB27" s="40">
        <v>11</v>
      </c>
      <c r="AC27" s="40">
        <v>4</v>
      </c>
      <c r="AD27" s="40">
        <v>13</v>
      </c>
      <c r="AE27" s="40">
        <v>6</v>
      </c>
      <c r="AF27" s="40">
        <v>7</v>
      </c>
      <c r="AG27" s="40">
        <v>1</v>
      </c>
    </row>
    <row r="28" spans="1:33" s="54" customFormat="1" ht="30" customHeight="1">
      <c r="A28" s="231"/>
      <c r="B28" s="19" t="s">
        <v>440</v>
      </c>
      <c r="C28" s="10">
        <v>26</v>
      </c>
      <c r="D28" s="213">
        <v>14</v>
      </c>
      <c r="E28" s="27">
        <v>12</v>
      </c>
      <c r="F28" s="9">
        <v>0</v>
      </c>
      <c r="G28" s="8">
        <v>0</v>
      </c>
      <c r="H28" s="8">
        <v>0</v>
      </c>
      <c r="I28" s="8">
        <v>0</v>
      </c>
      <c r="J28" s="8">
        <v>3</v>
      </c>
      <c r="K28" s="8">
        <v>3</v>
      </c>
      <c r="L28" s="8">
        <v>0</v>
      </c>
      <c r="M28" s="8">
        <v>9</v>
      </c>
      <c r="N28" s="8">
        <v>0</v>
      </c>
      <c r="O28" s="8">
        <v>1</v>
      </c>
      <c r="P28" s="8">
        <v>1</v>
      </c>
      <c r="Q28" s="231"/>
      <c r="R28" s="53" t="s">
        <v>440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6</v>
      </c>
      <c r="Y28" s="8">
        <v>4</v>
      </c>
      <c r="Z28" s="8">
        <v>0</v>
      </c>
      <c r="AA28" s="8">
        <v>0</v>
      </c>
      <c r="AB28" s="8">
        <v>0</v>
      </c>
      <c r="AC28" s="8">
        <v>0</v>
      </c>
      <c r="AD28" s="8">
        <v>1</v>
      </c>
      <c r="AE28" s="8">
        <v>2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57</v>
      </c>
      <c r="D29" s="214">
        <v>291</v>
      </c>
      <c r="E29" s="205">
        <v>-234</v>
      </c>
      <c r="F29" s="42">
        <v>0</v>
      </c>
      <c r="G29" s="40">
        <v>0</v>
      </c>
      <c r="H29" s="40">
        <v>0</v>
      </c>
      <c r="I29" s="40">
        <v>5</v>
      </c>
      <c r="J29" s="40">
        <v>7</v>
      </c>
      <c r="K29" s="40">
        <v>12</v>
      </c>
      <c r="L29" s="40">
        <v>0</v>
      </c>
      <c r="M29" s="40">
        <v>0</v>
      </c>
      <c r="N29" s="40">
        <v>8</v>
      </c>
      <c r="O29" s="40">
        <v>1</v>
      </c>
      <c r="P29" s="40">
        <v>9</v>
      </c>
      <c r="Q29" s="5" t="s">
        <v>34</v>
      </c>
      <c r="R29" s="43" t="s">
        <v>134</v>
      </c>
      <c r="S29" s="40">
        <v>6</v>
      </c>
      <c r="T29" s="40">
        <v>0</v>
      </c>
      <c r="U29" s="40">
        <v>0</v>
      </c>
      <c r="V29" s="40">
        <v>0</v>
      </c>
      <c r="W29" s="40">
        <v>5</v>
      </c>
      <c r="X29" s="40">
        <v>25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D30" s="181"/>
      <c r="Q30" s="46"/>
    </row>
    <row r="31" spans="1:33" s="25" customFormat="1" ht="18.75">
      <c r="A31" s="46"/>
      <c r="D31" s="181"/>
      <c r="Q31" s="46"/>
    </row>
    <row r="32" spans="1:33" s="25" customFormat="1" ht="18.75">
      <c r="A32" s="46"/>
      <c r="D32" s="181"/>
      <c r="Q32" s="46"/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  <row r="35" spans="1:17" s="25" customFormat="1" ht="18.75">
      <c r="A35" s="46"/>
      <c r="D35" s="181"/>
      <c r="Q35" s="46"/>
    </row>
    <row r="36" spans="1:17" s="25" customFormat="1" ht="18.75">
      <c r="A36" s="46"/>
      <c r="D36" s="181"/>
      <c r="Q36" s="46"/>
    </row>
    <row r="37" spans="1:17" s="25" customFormat="1" ht="18.75">
      <c r="A37" s="46"/>
      <c r="D37" s="181"/>
      <c r="Q37" s="46"/>
    </row>
    <row r="38" spans="1:17" s="25" customFormat="1" ht="18.75">
      <c r="A38" s="46"/>
      <c r="D38" s="181"/>
      <c r="Q38" s="46"/>
    </row>
    <row r="39" spans="1:17" s="25" customFormat="1" ht="18.75">
      <c r="A39" s="46"/>
      <c r="D39" s="181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Arkusz27"/>
  <dimension ref="A1:AG38"/>
  <sheetViews>
    <sheetView zoomScale="70" zoomScaleNormal="70" workbookViewId="0">
      <selection activeCell="D10" sqref="D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559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26. BILANS BEZROBOTNYCH POWYŻEJ 50 ROKU ŻYCIA W GRUDNIU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48" t="s">
        <v>12</v>
      </c>
      <c r="B6" s="18" t="s">
        <v>81</v>
      </c>
      <c r="C6" s="10">
        <v>24343</v>
      </c>
      <c r="D6" s="8">
        <v>23772</v>
      </c>
      <c r="E6" s="11">
        <v>571</v>
      </c>
      <c r="F6" s="9">
        <v>2636</v>
      </c>
      <c r="G6" s="8">
        <v>906</v>
      </c>
      <c r="H6" s="8">
        <v>3542</v>
      </c>
      <c r="I6" s="8">
        <v>1529</v>
      </c>
      <c r="J6" s="8">
        <v>551</v>
      </c>
      <c r="K6" s="8">
        <v>2080</v>
      </c>
      <c r="L6" s="8">
        <v>1485</v>
      </c>
      <c r="M6" s="8">
        <v>929</v>
      </c>
      <c r="N6" s="8">
        <v>2356</v>
      </c>
      <c r="O6" s="8">
        <v>1660</v>
      </c>
      <c r="P6" s="8">
        <v>4016</v>
      </c>
      <c r="Q6" s="48" t="s">
        <v>12</v>
      </c>
      <c r="R6" s="18" t="s">
        <v>81</v>
      </c>
      <c r="S6" s="8">
        <v>824</v>
      </c>
      <c r="T6" s="8">
        <v>712</v>
      </c>
      <c r="U6" s="8">
        <v>680</v>
      </c>
      <c r="V6" s="8">
        <v>557</v>
      </c>
      <c r="W6" s="8">
        <v>2420</v>
      </c>
      <c r="X6" s="8">
        <v>939</v>
      </c>
      <c r="Y6" s="8">
        <v>532</v>
      </c>
      <c r="Z6" s="8">
        <v>987</v>
      </c>
      <c r="AA6" s="8">
        <v>660</v>
      </c>
      <c r="AB6" s="8">
        <v>531</v>
      </c>
      <c r="AC6" s="8">
        <v>527</v>
      </c>
      <c r="AD6" s="8">
        <v>906</v>
      </c>
      <c r="AE6" s="8">
        <v>592</v>
      </c>
      <c r="AF6" s="8">
        <v>509</v>
      </c>
      <c r="AG6" s="8">
        <v>915</v>
      </c>
    </row>
    <row r="7" spans="1:33" s="15" customFormat="1" ht="30" customHeight="1">
      <c r="A7" s="230" t="s">
        <v>17</v>
      </c>
      <c r="B7" s="38" t="s">
        <v>82</v>
      </c>
      <c r="C7" s="39">
        <v>2731</v>
      </c>
      <c r="D7" s="40">
        <v>2483</v>
      </c>
      <c r="E7" s="41">
        <v>248</v>
      </c>
      <c r="F7" s="42">
        <v>223</v>
      </c>
      <c r="G7" s="40">
        <v>110</v>
      </c>
      <c r="H7" s="40">
        <v>333</v>
      </c>
      <c r="I7" s="40">
        <v>173</v>
      </c>
      <c r="J7" s="40">
        <v>119</v>
      </c>
      <c r="K7" s="40">
        <v>292</v>
      </c>
      <c r="L7" s="40">
        <v>189</v>
      </c>
      <c r="M7" s="40">
        <v>146</v>
      </c>
      <c r="N7" s="40">
        <v>153</v>
      </c>
      <c r="O7" s="40">
        <v>181</v>
      </c>
      <c r="P7" s="40">
        <v>334</v>
      </c>
      <c r="Q7" s="230" t="s">
        <v>17</v>
      </c>
      <c r="R7" s="38" t="s">
        <v>82</v>
      </c>
      <c r="S7" s="40">
        <v>65</v>
      </c>
      <c r="T7" s="40">
        <v>72</v>
      </c>
      <c r="U7" s="40">
        <v>71</v>
      </c>
      <c r="V7" s="40">
        <v>54</v>
      </c>
      <c r="W7" s="40">
        <v>228</v>
      </c>
      <c r="X7" s="40">
        <v>178</v>
      </c>
      <c r="Y7" s="40">
        <v>58</v>
      </c>
      <c r="Z7" s="40">
        <v>157</v>
      </c>
      <c r="AA7" s="40">
        <v>59</v>
      </c>
      <c r="AB7" s="40">
        <v>65</v>
      </c>
      <c r="AC7" s="40">
        <v>132</v>
      </c>
      <c r="AD7" s="40">
        <v>74</v>
      </c>
      <c r="AE7" s="40">
        <v>48</v>
      </c>
      <c r="AF7" s="40">
        <v>67</v>
      </c>
      <c r="AG7" s="40">
        <v>109</v>
      </c>
    </row>
    <row r="8" spans="1:33" s="6" customFormat="1" ht="30" customHeight="1">
      <c r="A8" s="233"/>
      <c r="B8" s="18" t="s">
        <v>83</v>
      </c>
      <c r="C8" s="10">
        <v>109</v>
      </c>
      <c r="D8" s="8">
        <v>131</v>
      </c>
      <c r="E8" s="27">
        <v>-22</v>
      </c>
      <c r="F8" s="9">
        <v>20</v>
      </c>
      <c r="G8" s="8">
        <v>8</v>
      </c>
      <c r="H8" s="8">
        <v>28</v>
      </c>
      <c r="I8" s="8">
        <v>7</v>
      </c>
      <c r="J8" s="8">
        <v>1</v>
      </c>
      <c r="K8" s="8">
        <v>8</v>
      </c>
      <c r="L8" s="8">
        <v>6</v>
      </c>
      <c r="M8" s="8">
        <v>14</v>
      </c>
      <c r="N8" s="8">
        <v>7</v>
      </c>
      <c r="O8" s="8">
        <v>1</v>
      </c>
      <c r="P8" s="8">
        <v>8</v>
      </c>
      <c r="Q8" s="233"/>
      <c r="R8" s="18" t="s">
        <v>83</v>
      </c>
      <c r="S8" s="8">
        <v>1</v>
      </c>
      <c r="T8" s="8">
        <v>1</v>
      </c>
      <c r="U8" s="8">
        <v>1</v>
      </c>
      <c r="V8" s="8">
        <v>1</v>
      </c>
      <c r="W8" s="8">
        <v>9</v>
      </c>
      <c r="X8" s="8">
        <v>2</v>
      </c>
      <c r="Y8" s="8">
        <v>2</v>
      </c>
      <c r="Z8" s="8">
        <v>10</v>
      </c>
      <c r="AA8" s="8">
        <v>2</v>
      </c>
      <c r="AB8" s="8">
        <v>2</v>
      </c>
      <c r="AC8" s="8">
        <v>1</v>
      </c>
      <c r="AD8" s="8">
        <v>2</v>
      </c>
      <c r="AE8" s="8">
        <v>5</v>
      </c>
      <c r="AF8" s="8">
        <v>1</v>
      </c>
      <c r="AG8" s="8">
        <v>5</v>
      </c>
    </row>
    <row r="9" spans="1:33" s="157" customFormat="1" ht="30" customHeight="1">
      <c r="A9" s="233"/>
      <c r="B9" s="156" t="s">
        <v>84</v>
      </c>
      <c r="C9" s="10">
        <v>2622</v>
      </c>
      <c r="D9" s="8">
        <v>2352</v>
      </c>
      <c r="E9" s="27">
        <v>270</v>
      </c>
      <c r="F9" s="9">
        <v>203</v>
      </c>
      <c r="G9" s="8">
        <v>102</v>
      </c>
      <c r="H9" s="8">
        <v>305</v>
      </c>
      <c r="I9" s="8">
        <v>166</v>
      </c>
      <c r="J9" s="8">
        <v>118</v>
      </c>
      <c r="K9" s="8">
        <v>284</v>
      </c>
      <c r="L9" s="8">
        <v>183</v>
      </c>
      <c r="M9" s="8">
        <v>132</v>
      </c>
      <c r="N9" s="8">
        <v>146</v>
      </c>
      <c r="O9" s="8">
        <v>180</v>
      </c>
      <c r="P9" s="8">
        <v>326</v>
      </c>
      <c r="Q9" s="233"/>
      <c r="R9" s="156" t="s">
        <v>84</v>
      </c>
      <c r="S9" s="8">
        <v>64</v>
      </c>
      <c r="T9" s="8">
        <v>71</v>
      </c>
      <c r="U9" s="8">
        <v>70</v>
      </c>
      <c r="V9" s="8">
        <v>53</v>
      </c>
      <c r="W9" s="8">
        <v>219</v>
      </c>
      <c r="X9" s="8">
        <v>176</v>
      </c>
      <c r="Y9" s="8">
        <v>56</v>
      </c>
      <c r="Z9" s="8">
        <v>147</v>
      </c>
      <c r="AA9" s="8">
        <v>57</v>
      </c>
      <c r="AB9" s="8">
        <v>63</v>
      </c>
      <c r="AC9" s="8">
        <v>131</v>
      </c>
      <c r="AD9" s="8">
        <v>72</v>
      </c>
      <c r="AE9" s="8">
        <v>43</v>
      </c>
      <c r="AF9" s="8">
        <v>66</v>
      </c>
      <c r="AG9" s="8">
        <v>104</v>
      </c>
    </row>
    <row r="10" spans="1:33" s="157" customFormat="1" ht="30" customHeight="1">
      <c r="A10" s="233"/>
      <c r="B10" s="156" t="s">
        <v>85</v>
      </c>
      <c r="C10" s="158">
        <v>1</v>
      </c>
      <c r="D10" s="8">
        <v>4</v>
      </c>
      <c r="E10" s="27">
        <v>-3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33"/>
      <c r="R10" s="156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1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3"/>
      <c r="B11" s="18" t="s">
        <v>86</v>
      </c>
      <c r="C11" s="10">
        <v>186</v>
      </c>
      <c r="D11" s="8">
        <v>65</v>
      </c>
      <c r="E11" s="11">
        <v>121</v>
      </c>
      <c r="F11" s="9">
        <v>1</v>
      </c>
      <c r="G11" s="8">
        <v>2</v>
      </c>
      <c r="H11" s="8">
        <v>3</v>
      </c>
      <c r="I11" s="8">
        <v>45</v>
      </c>
      <c r="J11" s="8">
        <v>68</v>
      </c>
      <c r="K11" s="8">
        <v>113</v>
      </c>
      <c r="L11" s="8">
        <v>0</v>
      </c>
      <c r="M11" s="8">
        <v>4</v>
      </c>
      <c r="N11" s="8">
        <v>3</v>
      </c>
      <c r="O11" s="8">
        <v>29</v>
      </c>
      <c r="P11" s="8">
        <v>32</v>
      </c>
      <c r="Q11" s="233"/>
      <c r="R11" s="18" t="s">
        <v>86</v>
      </c>
      <c r="S11" s="8">
        <v>0</v>
      </c>
      <c r="T11" s="8">
        <v>1</v>
      </c>
      <c r="U11" s="8">
        <v>2</v>
      </c>
      <c r="V11" s="8">
        <v>0</v>
      </c>
      <c r="W11" s="8">
        <v>10</v>
      </c>
      <c r="X11" s="8">
        <v>11</v>
      </c>
      <c r="Y11" s="8">
        <v>0</v>
      </c>
      <c r="Z11" s="8">
        <v>0</v>
      </c>
      <c r="AA11" s="8">
        <v>0</v>
      </c>
      <c r="AB11" s="8">
        <v>0</v>
      </c>
      <c r="AC11" s="8">
        <v>7</v>
      </c>
      <c r="AD11" s="8">
        <v>0</v>
      </c>
      <c r="AE11" s="8">
        <v>0</v>
      </c>
      <c r="AF11" s="8">
        <v>0</v>
      </c>
      <c r="AG11" s="8">
        <v>3</v>
      </c>
    </row>
    <row r="12" spans="1:33" s="6" customFormat="1" ht="30" customHeight="1">
      <c r="A12" s="233"/>
      <c r="B12" s="18" t="s">
        <v>87</v>
      </c>
      <c r="C12" s="10">
        <v>236</v>
      </c>
      <c r="D12" s="8">
        <v>168</v>
      </c>
      <c r="E12" s="11">
        <v>68</v>
      </c>
      <c r="F12" s="9">
        <v>20</v>
      </c>
      <c r="G12" s="8">
        <v>9</v>
      </c>
      <c r="H12" s="8">
        <v>29</v>
      </c>
      <c r="I12" s="8">
        <v>3</v>
      </c>
      <c r="J12" s="8">
        <v>4</v>
      </c>
      <c r="K12" s="8">
        <v>7</v>
      </c>
      <c r="L12" s="8">
        <v>15</v>
      </c>
      <c r="M12" s="8">
        <v>20</v>
      </c>
      <c r="N12" s="8">
        <v>5</v>
      </c>
      <c r="O12" s="8">
        <v>2</v>
      </c>
      <c r="P12" s="8">
        <v>7</v>
      </c>
      <c r="Q12" s="233"/>
      <c r="R12" s="18" t="s">
        <v>87</v>
      </c>
      <c r="S12" s="8">
        <v>13</v>
      </c>
      <c r="T12" s="8">
        <v>13</v>
      </c>
      <c r="U12" s="8">
        <v>2</v>
      </c>
      <c r="V12" s="8">
        <v>2</v>
      </c>
      <c r="W12" s="8">
        <v>26</v>
      </c>
      <c r="X12" s="8">
        <v>22</v>
      </c>
      <c r="Y12" s="8">
        <v>14</v>
      </c>
      <c r="Z12" s="8">
        <v>8</v>
      </c>
      <c r="AA12" s="8">
        <v>15</v>
      </c>
      <c r="AB12" s="8">
        <v>2</v>
      </c>
      <c r="AC12" s="8">
        <v>6</v>
      </c>
      <c r="AD12" s="8">
        <v>12</v>
      </c>
      <c r="AE12" s="8">
        <v>0</v>
      </c>
      <c r="AF12" s="8">
        <v>0</v>
      </c>
      <c r="AG12" s="8">
        <v>23</v>
      </c>
    </row>
    <row r="13" spans="1:33" s="6" customFormat="1" ht="30" customHeight="1">
      <c r="A13" s="233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3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89</v>
      </c>
      <c r="C14" s="10">
        <v>72</v>
      </c>
      <c r="D14" s="8">
        <v>149</v>
      </c>
      <c r="E14" s="11">
        <v>-77</v>
      </c>
      <c r="F14" s="9">
        <v>0</v>
      </c>
      <c r="G14" s="8">
        <v>0</v>
      </c>
      <c r="H14" s="8">
        <v>0</v>
      </c>
      <c r="I14" s="8">
        <v>24</v>
      </c>
      <c r="J14" s="8">
        <v>3</v>
      </c>
      <c r="K14" s="8">
        <v>27</v>
      </c>
      <c r="L14" s="8">
        <v>1</v>
      </c>
      <c r="M14" s="8">
        <v>13</v>
      </c>
      <c r="N14" s="8">
        <v>14</v>
      </c>
      <c r="O14" s="8">
        <v>2</v>
      </c>
      <c r="P14" s="8">
        <v>16</v>
      </c>
      <c r="Q14" s="233"/>
      <c r="R14" s="18" t="s">
        <v>89</v>
      </c>
      <c r="S14" s="8">
        <v>0</v>
      </c>
      <c r="T14" s="8">
        <v>0</v>
      </c>
      <c r="U14" s="8">
        <v>1</v>
      </c>
      <c r="V14" s="8">
        <v>0</v>
      </c>
      <c r="W14" s="8">
        <v>13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1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31"/>
      <c r="B15" s="18" t="s">
        <v>90</v>
      </c>
      <c r="C15" s="10">
        <v>391</v>
      </c>
      <c r="D15" s="8">
        <v>154</v>
      </c>
      <c r="E15" s="11">
        <v>237</v>
      </c>
      <c r="F15" s="9">
        <v>0</v>
      </c>
      <c r="G15" s="8">
        <v>22</v>
      </c>
      <c r="H15" s="8">
        <v>22</v>
      </c>
      <c r="I15" s="8">
        <v>0</v>
      </c>
      <c r="J15" s="8">
        <v>8</v>
      </c>
      <c r="K15" s="8">
        <v>8</v>
      </c>
      <c r="L15" s="8">
        <v>63</v>
      </c>
      <c r="M15" s="8">
        <v>16</v>
      </c>
      <c r="N15" s="8">
        <v>10</v>
      </c>
      <c r="O15" s="8">
        <v>38</v>
      </c>
      <c r="P15" s="8">
        <v>48</v>
      </c>
      <c r="Q15" s="231"/>
      <c r="R15" s="18" t="s">
        <v>90</v>
      </c>
      <c r="S15" s="8">
        <v>5</v>
      </c>
      <c r="T15" s="8">
        <v>0</v>
      </c>
      <c r="U15" s="8">
        <v>1</v>
      </c>
      <c r="V15" s="8">
        <v>20</v>
      </c>
      <c r="W15" s="8">
        <v>0</v>
      </c>
      <c r="X15" s="8">
        <v>70</v>
      </c>
      <c r="Y15" s="8">
        <v>3</v>
      </c>
      <c r="Z15" s="8">
        <v>40</v>
      </c>
      <c r="AA15" s="8">
        <v>3</v>
      </c>
      <c r="AB15" s="8">
        <v>15</v>
      </c>
      <c r="AC15" s="8">
        <v>38</v>
      </c>
      <c r="AD15" s="8">
        <v>5</v>
      </c>
      <c r="AE15" s="8">
        <v>0</v>
      </c>
      <c r="AF15" s="8">
        <v>16</v>
      </c>
      <c r="AG15" s="8">
        <v>18</v>
      </c>
    </row>
    <row r="16" spans="1:33" s="15" customFormat="1" ht="30" customHeight="1">
      <c r="A16" s="30" t="s">
        <v>19</v>
      </c>
      <c r="B16" s="38" t="s">
        <v>91</v>
      </c>
      <c r="C16" s="39">
        <v>1779</v>
      </c>
      <c r="D16" s="40">
        <v>1912</v>
      </c>
      <c r="E16" s="41">
        <v>-133</v>
      </c>
      <c r="F16" s="42">
        <v>232</v>
      </c>
      <c r="G16" s="40">
        <v>89</v>
      </c>
      <c r="H16" s="40">
        <v>321</v>
      </c>
      <c r="I16" s="40">
        <v>153</v>
      </c>
      <c r="J16" s="40">
        <v>100</v>
      </c>
      <c r="K16" s="40">
        <v>253</v>
      </c>
      <c r="L16" s="40">
        <v>106</v>
      </c>
      <c r="M16" s="40">
        <v>77</v>
      </c>
      <c r="N16" s="40">
        <v>109</v>
      </c>
      <c r="O16" s="40">
        <v>53</v>
      </c>
      <c r="P16" s="40">
        <v>162</v>
      </c>
      <c r="Q16" s="30" t="s">
        <v>19</v>
      </c>
      <c r="R16" s="38" t="s">
        <v>91</v>
      </c>
      <c r="S16" s="40">
        <v>55</v>
      </c>
      <c r="T16" s="40">
        <v>54</v>
      </c>
      <c r="U16" s="40">
        <v>58</v>
      </c>
      <c r="V16" s="40">
        <v>39</v>
      </c>
      <c r="W16" s="40">
        <v>146</v>
      </c>
      <c r="X16" s="40">
        <v>52</v>
      </c>
      <c r="Y16" s="40">
        <v>37</v>
      </c>
      <c r="Z16" s="40">
        <v>76</v>
      </c>
      <c r="AA16" s="40">
        <v>38</v>
      </c>
      <c r="AB16" s="40">
        <v>25</v>
      </c>
      <c r="AC16" s="40">
        <v>56</v>
      </c>
      <c r="AD16" s="40">
        <v>78</v>
      </c>
      <c r="AE16" s="40">
        <v>28</v>
      </c>
      <c r="AF16" s="40">
        <v>34</v>
      </c>
      <c r="AG16" s="40">
        <v>84</v>
      </c>
    </row>
    <row r="17" spans="1:33" s="6" customFormat="1" ht="30" customHeight="1">
      <c r="A17" s="30" t="s">
        <v>103</v>
      </c>
      <c r="B17" s="18" t="s">
        <v>101</v>
      </c>
      <c r="C17" s="10">
        <v>857</v>
      </c>
      <c r="D17" s="8">
        <v>881</v>
      </c>
      <c r="E17" s="11">
        <v>-24</v>
      </c>
      <c r="F17" s="9">
        <v>88</v>
      </c>
      <c r="G17" s="8">
        <v>47</v>
      </c>
      <c r="H17" s="8">
        <v>135</v>
      </c>
      <c r="I17" s="8">
        <v>74</v>
      </c>
      <c r="J17" s="8">
        <v>73</v>
      </c>
      <c r="K17" s="8">
        <v>147</v>
      </c>
      <c r="L17" s="8">
        <v>52</v>
      </c>
      <c r="M17" s="8">
        <v>36</v>
      </c>
      <c r="N17" s="8">
        <v>47</v>
      </c>
      <c r="O17" s="8">
        <v>16</v>
      </c>
      <c r="P17" s="8">
        <v>63</v>
      </c>
      <c r="Q17" s="30" t="s">
        <v>103</v>
      </c>
      <c r="R17" s="18" t="s">
        <v>101</v>
      </c>
      <c r="S17" s="8">
        <v>23</v>
      </c>
      <c r="T17" s="8">
        <v>25</v>
      </c>
      <c r="U17" s="8">
        <v>30</v>
      </c>
      <c r="V17" s="8">
        <v>19</v>
      </c>
      <c r="W17" s="8">
        <v>81</v>
      </c>
      <c r="X17" s="8">
        <v>19</v>
      </c>
      <c r="Y17" s="8">
        <v>24</v>
      </c>
      <c r="Z17" s="8">
        <v>30</v>
      </c>
      <c r="AA17" s="8">
        <v>19</v>
      </c>
      <c r="AB17" s="8">
        <v>8</v>
      </c>
      <c r="AC17" s="8">
        <v>31</v>
      </c>
      <c r="AD17" s="8">
        <v>34</v>
      </c>
      <c r="AE17" s="8">
        <v>12</v>
      </c>
      <c r="AF17" s="8">
        <v>18</v>
      </c>
      <c r="AG17" s="8">
        <v>51</v>
      </c>
    </row>
    <row r="18" spans="1:33" s="6" customFormat="1" ht="30" customHeight="1">
      <c r="A18" s="30"/>
      <c r="B18" s="18" t="s">
        <v>114</v>
      </c>
      <c r="C18" s="10">
        <v>679</v>
      </c>
      <c r="D18" s="8">
        <v>654</v>
      </c>
      <c r="E18" s="11">
        <v>25</v>
      </c>
      <c r="F18" s="9">
        <v>77</v>
      </c>
      <c r="G18" s="8">
        <v>45</v>
      </c>
      <c r="H18" s="8">
        <v>122</v>
      </c>
      <c r="I18" s="8">
        <v>40</v>
      </c>
      <c r="J18" s="8">
        <v>67</v>
      </c>
      <c r="K18" s="8">
        <v>107</v>
      </c>
      <c r="L18" s="8">
        <v>48</v>
      </c>
      <c r="M18" s="8">
        <v>29</v>
      </c>
      <c r="N18" s="8">
        <v>34</v>
      </c>
      <c r="O18" s="8">
        <v>9</v>
      </c>
      <c r="P18" s="8">
        <v>43</v>
      </c>
      <c r="Q18" s="30"/>
      <c r="R18" s="18" t="s">
        <v>114</v>
      </c>
      <c r="S18" s="8">
        <v>22</v>
      </c>
      <c r="T18" s="8">
        <v>19</v>
      </c>
      <c r="U18" s="8">
        <v>20</v>
      </c>
      <c r="V18" s="8">
        <v>13</v>
      </c>
      <c r="W18" s="8">
        <v>59</v>
      </c>
      <c r="X18" s="8">
        <v>16</v>
      </c>
      <c r="Y18" s="8">
        <v>20</v>
      </c>
      <c r="Z18" s="8">
        <v>23</v>
      </c>
      <c r="AA18" s="8">
        <v>14</v>
      </c>
      <c r="AB18" s="8">
        <v>6</v>
      </c>
      <c r="AC18" s="8">
        <v>19</v>
      </c>
      <c r="AD18" s="8">
        <v>31</v>
      </c>
      <c r="AE18" s="8">
        <v>7</v>
      </c>
      <c r="AF18" s="8">
        <v>12</v>
      </c>
      <c r="AG18" s="8">
        <v>49</v>
      </c>
    </row>
    <row r="19" spans="1:33" s="6" customFormat="1" ht="30" customHeight="1">
      <c r="A19" s="30"/>
      <c r="B19" s="18" t="s">
        <v>115</v>
      </c>
      <c r="C19" s="10">
        <v>178</v>
      </c>
      <c r="D19" s="8">
        <v>227</v>
      </c>
      <c r="E19" s="11">
        <v>-49</v>
      </c>
      <c r="F19" s="9">
        <v>11</v>
      </c>
      <c r="G19" s="8">
        <v>2</v>
      </c>
      <c r="H19" s="8">
        <v>13</v>
      </c>
      <c r="I19" s="8">
        <v>34</v>
      </c>
      <c r="J19" s="8">
        <v>6</v>
      </c>
      <c r="K19" s="8">
        <v>40</v>
      </c>
      <c r="L19" s="8">
        <v>4</v>
      </c>
      <c r="M19" s="8">
        <v>7</v>
      </c>
      <c r="N19" s="8">
        <v>13</v>
      </c>
      <c r="O19" s="8">
        <v>7</v>
      </c>
      <c r="P19" s="8">
        <v>20</v>
      </c>
      <c r="Q19" s="30"/>
      <c r="R19" s="18" t="s">
        <v>115</v>
      </c>
      <c r="S19" s="8">
        <v>1</v>
      </c>
      <c r="T19" s="8">
        <v>6</v>
      </c>
      <c r="U19" s="8">
        <v>10</v>
      </c>
      <c r="V19" s="8">
        <v>6</v>
      </c>
      <c r="W19" s="8">
        <v>22</v>
      </c>
      <c r="X19" s="8">
        <v>3</v>
      </c>
      <c r="Y19" s="8">
        <v>4</v>
      </c>
      <c r="Z19" s="8">
        <v>7</v>
      </c>
      <c r="AA19" s="8">
        <v>5</v>
      </c>
      <c r="AB19" s="8">
        <v>2</v>
      </c>
      <c r="AC19" s="8">
        <v>12</v>
      </c>
      <c r="AD19" s="8">
        <v>3</v>
      </c>
      <c r="AE19" s="8">
        <v>5</v>
      </c>
      <c r="AF19" s="8">
        <v>6</v>
      </c>
      <c r="AG19" s="8">
        <v>2</v>
      </c>
    </row>
    <row r="20" spans="1:33" s="6" customFormat="1" ht="30" customHeight="1">
      <c r="A20" s="30" t="s">
        <v>104</v>
      </c>
      <c r="B20" s="18" t="s">
        <v>102</v>
      </c>
      <c r="C20" s="10">
        <v>56</v>
      </c>
      <c r="D20" s="8">
        <v>121</v>
      </c>
      <c r="E20" s="11">
        <v>-65</v>
      </c>
      <c r="F20" s="9">
        <v>2</v>
      </c>
      <c r="G20" s="8">
        <v>1</v>
      </c>
      <c r="H20" s="8">
        <v>3</v>
      </c>
      <c r="I20" s="8">
        <v>24</v>
      </c>
      <c r="J20" s="8">
        <v>5</v>
      </c>
      <c r="K20" s="8">
        <v>29</v>
      </c>
      <c r="L20" s="8">
        <v>2</v>
      </c>
      <c r="M20" s="8">
        <v>4</v>
      </c>
      <c r="N20" s="8">
        <v>0</v>
      </c>
      <c r="O20" s="8">
        <v>1</v>
      </c>
      <c r="P20" s="8">
        <v>1</v>
      </c>
      <c r="Q20" s="30" t="s">
        <v>104</v>
      </c>
      <c r="R20" s="18" t="s">
        <v>102</v>
      </c>
      <c r="S20" s="8">
        <v>0</v>
      </c>
      <c r="T20" s="8">
        <v>0</v>
      </c>
      <c r="U20" s="8">
        <v>3</v>
      </c>
      <c r="V20" s="8">
        <v>1</v>
      </c>
      <c r="W20" s="8">
        <v>3</v>
      </c>
      <c r="X20" s="8">
        <v>1</v>
      </c>
      <c r="Y20" s="8">
        <v>1</v>
      </c>
      <c r="Z20" s="8">
        <v>2</v>
      </c>
      <c r="AA20" s="8">
        <v>2</v>
      </c>
      <c r="AB20" s="8">
        <v>0</v>
      </c>
      <c r="AC20" s="8">
        <v>2</v>
      </c>
      <c r="AD20" s="8">
        <v>1</v>
      </c>
      <c r="AE20" s="8">
        <v>0</v>
      </c>
      <c r="AF20" s="8">
        <v>0</v>
      </c>
      <c r="AG20" s="8">
        <v>1</v>
      </c>
    </row>
    <row r="21" spans="1:33" s="6" customFormat="1" ht="56.25">
      <c r="A21" s="30" t="s">
        <v>105</v>
      </c>
      <c r="B21" s="18" t="s">
        <v>438</v>
      </c>
      <c r="C21" s="10">
        <v>38</v>
      </c>
      <c r="D21" s="8">
        <v>56</v>
      </c>
      <c r="E21" s="11">
        <v>-18</v>
      </c>
      <c r="F21" s="9">
        <v>1</v>
      </c>
      <c r="G21" s="8">
        <v>4</v>
      </c>
      <c r="H21" s="8">
        <v>5</v>
      </c>
      <c r="I21" s="8">
        <v>1</v>
      </c>
      <c r="J21" s="8">
        <v>4</v>
      </c>
      <c r="K21" s="8">
        <v>5</v>
      </c>
      <c r="L21" s="8">
        <v>1</v>
      </c>
      <c r="M21" s="8">
        <v>2</v>
      </c>
      <c r="N21" s="8">
        <v>7</v>
      </c>
      <c r="O21" s="8">
        <v>3</v>
      </c>
      <c r="P21" s="8">
        <v>10</v>
      </c>
      <c r="Q21" s="30" t="s">
        <v>105</v>
      </c>
      <c r="R21" s="18" t="s">
        <v>438</v>
      </c>
      <c r="S21" s="8">
        <v>2</v>
      </c>
      <c r="T21" s="8">
        <v>4</v>
      </c>
      <c r="U21" s="8">
        <v>2</v>
      </c>
      <c r="V21" s="8">
        <v>2</v>
      </c>
      <c r="W21" s="8">
        <v>1</v>
      </c>
      <c r="X21" s="8">
        <v>0</v>
      </c>
      <c r="Y21" s="8">
        <v>0</v>
      </c>
      <c r="Z21" s="8">
        <v>1</v>
      </c>
      <c r="AA21" s="8">
        <v>1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2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8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311</v>
      </c>
      <c r="D23" s="8">
        <v>289</v>
      </c>
      <c r="E23" s="11">
        <v>22</v>
      </c>
      <c r="F23" s="9">
        <v>60</v>
      </c>
      <c r="G23" s="8">
        <v>14</v>
      </c>
      <c r="H23" s="8">
        <v>74</v>
      </c>
      <c r="I23" s="8">
        <v>15</v>
      </c>
      <c r="J23" s="8">
        <v>6</v>
      </c>
      <c r="K23" s="8">
        <v>21</v>
      </c>
      <c r="L23" s="8">
        <v>29</v>
      </c>
      <c r="M23" s="8">
        <v>11</v>
      </c>
      <c r="N23" s="8">
        <v>23</v>
      </c>
      <c r="O23" s="8">
        <v>10</v>
      </c>
      <c r="P23" s="8">
        <v>33</v>
      </c>
      <c r="Q23" s="30" t="s">
        <v>107</v>
      </c>
      <c r="R23" s="18" t="s">
        <v>93</v>
      </c>
      <c r="S23" s="8">
        <v>13</v>
      </c>
      <c r="T23" s="8">
        <v>12</v>
      </c>
      <c r="U23" s="8">
        <v>9</v>
      </c>
      <c r="V23" s="8">
        <v>5</v>
      </c>
      <c r="W23" s="8">
        <v>20</v>
      </c>
      <c r="X23" s="8">
        <v>19</v>
      </c>
      <c r="Y23" s="8">
        <v>1</v>
      </c>
      <c r="Z23" s="8">
        <v>8</v>
      </c>
      <c r="AA23" s="8">
        <v>7</v>
      </c>
      <c r="AB23" s="8">
        <v>4</v>
      </c>
      <c r="AC23" s="8">
        <v>7</v>
      </c>
      <c r="AD23" s="8">
        <v>19</v>
      </c>
      <c r="AE23" s="8">
        <v>0</v>
      </c>
      <c r="AF23" s="8">
        <v>7</v>
      </c>
      <c r="AG23" s="8">
        <v>12</v>
      </c>
    </row>
    <row r="24" spans="1:33" s="6" customFormat="1" ht="30" customHeight="1">
      <c r="A24" s="30" t="s">
        <v>108</v>
      </c>
      <c r="B24" s="18" t="s">
        <v>94</v>
      </c>
      <c r="C24" s="10">
        <v>96</v>
      </c>
      <c r="D24" s="8">
        <v>134</v>
      </c>
      <c r="E24" s="11">
        <v>-38</v>
      </c>
      <c r="F24" s="9">
        <v>14</v>
      </c>
      <c r="G24" s="8">
        <v>5</v>
      </c>
      <c r="H24" s="8">
        <v>19</v>
      </c>
      <c r="I24" s="8">
        <v>4</v>
      </c>
      <c r="J24" s="8">
        <v>2</v>
      </c>
      <c r="K24" s="8">
        <v>6</v>
      </c>
      <c r="L24" s="8">
        <v>4</v>
      </c>
      <c r="M24" s="8">
        <v>5</v>
      </c>
      <c r="N24" s="8">
        <v>6</v>
      </c>
      <c r="O24" s="8">
        <v>3</v>
      </c>
      <c r="P24" s="177">
        <v>9</v>
      </c>
      <c r="Q24" s="30" t="s">
        <v>108</v>
      </c>
      <c r="R24" s="18" t="s">
        <v>94</v>
      </c>
      <c r="S24" s="8">
        <v>0</v>
      </c>
      <c r="T24" s="8">
        <v>5</v>
      </c>
      <c r="U24" s="8">
        <v>5</v>
      </c>
      <c r="V24" s="8">
        <v>2</v>
      </c>
      <c r="W24" s="8">
        <v>9</v>
      </c>
      <c r="X24" s="8">
        <v>3</v>
      </c>
      <c r="Y24" s="8">
        <v>2</v>
      </c>
      <c r="Z24" s="8">
        <v>7</v>
      </c>
      <c r="AA24" s="8">
        <v>1</v>
      </c>
      <c r="AB24" s="8">
        <v>5</v>
      </c>
      <c r="AC24" s="8">
        <v>2</v>
      </c>
      <c r="AD24" s="8">
        <v>4</v>
      </c>
      <c r="AE24" s="8">
        <v>3</v>
      </c>
      <c r="AF24" s="8">
        <v>3</v>
      </c>
      <c r="AG24" s="8">
        <v>2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76</v>
      </c>
      <c r="D26" s="8">
        <v>117</v>
      </c>
      <c r="E26" s="11">
        <v>-41</v>
      </c>
      <c r="F26" s="9">
        <v>18</v>
      </c>
      <c r="G26" s="8">
        <v>5</v>
      </c>
      <c r="H26" s="8">
        <v>23</v>
      </c>
      <c r="I26" s="8">
        <v>4</v>
      </c>
      <c r="J26" s="8">
        <v>1</v>
      </c>
      <c r="K26" s="8">
        <v>5</v>
      </c>
      <c r="L26" s="8">
        <v>1</v>
      </c>
      <c r="M26" s="8">
        <v>3</v>
      </c>
      <c r="N26" s="8">
        <v>7</v>
      </c>
      <c r="O26" s="8">
        <v>3</v>
      </c>
      <c r="P26" s="8">
        <v>10</v>
      </c>
      <c r="Q26" s="30" t="s">
        <v>110</v>
      </c>
      <c r="R26" s="18" t="s">
        <v>96</v>
      </c>
      <c r="S26" s="8">
        <v>7</v>
      </c>
      <c r="T26" s="8">
        <v>0</v>
      </c>
      <c r="U26" s="8">
        <v>1</v>
      </c>
      <c r="V26" s="8">
        <v>0</v>
      </c>
      <c r="W26" s="8">
        <v>6</v>
      </c>
      <c r="X26" s="8">
        <v>0</v>
      </c>
      <c r="Y26" s="8">
        <v>1</v>
      </c>
      <c r="Z26" s="8">
        <v>4</v>
      </c>
      <c r="AA26" s="8">
        <v>1</v>
      </c>
      <c r="AB26" s="8">
        <v>1</v>
      </c>
      <c r="AC26" s="8">
        <v>2</v>
      </c>
      <c r="AD26" s="8">
        <v>2</v>
      </c>
      <c r="AE26" s="8">
        <v>1</v>
      </c>
      <c r="AF26" s="8">
        <v>2</v>
      </c>
      <c r="AG26" s="8">
        <v>6</v>
      </c>
    </row>
    <row r="27" spans="1:33" s="6" customFormat="1" ht="30" customHeight="1">
      <c r="A27" s="30" t="s">
        <v>111</v>
      </c>
      <c r="B27" s="18" t="s">
        <v>97</v>
      </c>
      <c r="C27" s="10">
        <v>64</v>
      </c>
      <c r="D27" s="8">
        <v>53</v>
      </c>
      <c r="E27" s="11">
        <v>11</v>
      </c>
      <c r="F27" s="9">
        <v>11</v>
      </c>
      <c r="G27" s="8">
        <v>2</v>
      </c>
      <c r="H27" s="8">
        <v>13</v>
      </c>
      <c r="I27" s="8">
        <v>6</v>
      </c>
      <c r="J27" s="8">
        <v>2</v>
      </c>
      <c r="K27" s="8">
        <v>8</v>
      </c>
      <c r="L27" s="8">
        <v>5</v>
      </c>
      <c r="M27" s="8">
        <v>4</v>
      </c>
      <c r="N27" s="8">
        <v>2</v>
      </c>
      <c r="O27" s="8">
        <v>0</v>
      </c>
      <c r="P27" s="8">
        <v>2</v>
      </c>
      <c r="Q27" s="30" t="s">
        <v>111</v>
      </c>
      <c r="R27" s="18" t="s">
        <v>97</v>
      </c>
      <c r="S27" s="8">
        <v>3</v>
      </c>
      <c r="T27" s="8">
        <v>1</v>
      </c>
      <c r="U27" s="8">
        <v>0</v>
      </c>
      <c r="V27" s="8">
        <v>0</v>
      </c>
      <c r="W27" s="8">
        <v>9</v>
      </c>
      <c r="X27" s="8">
        <v>3</v>
      </c>
      <c r="Y27" s="8">
        <v>0</v>
      </c>
      <c r="Z27" s="8">
        <v>0</v>
      </c>
      <c r="AA27" s="8">
        <v>1</v>
      </c>
      <c r="AB27" s="8">
        <v>0</v>
      </c>
      <c r="AC27" s="8">
        <v>2</v>
      </c>
      <c r="AD27" s="8">
        <v>6</v>
      </c>
      <c r="AE27" s="8">
        <v>5</v>
      </c>
      <c r="AF27" s="8">
        <v>0</v>
      </c>
      <c r="AG27" s="8">
        <v>2</v>
      </c>
    </row>
    <row r="28" spans="1:33" s="6" customFormat="1" ht="30" customHeight="1">
      <c r="A28" s="30" t="s">
        <v>112</v>
      </c>
      <c r="B28" s="18" t="s">
        <v>98</v>
      </c>
      <c r="C28" s="10">
        <v>98</v>
      </c>
      <c r="D28" s="8">
        <v>101</v>
      </c>
      <c r="E28" s="11">
        <v>-3</v>
      </c>
      <c r="F28" s="9">
        <v>21</v>
      </c>
      <c r="G28" s="8">
        <v>2</v>
      </c>
      <c r="H28" s="8">
        <v>23</v>
      </c>
      <c r="I28" s="8">
        <v>3</v>
      </c>
      <c r="J28" s="8">
        <v>1</v>
      </c>
      <c r="K28" s="8">
        <v>4</v>
      </c>
      <c r="L28" s="8">
        <v>7</v>
      </c>
      <c r="M28" s="8">
        <v>2</v>
      </c>
      <c r="N28" s="8">
        <v>4</v>
      </c>
      <c r="O28" s="8">
        <v>2</v>
      </c>
      <c r="P28" s="8">
        <v>6</v>
      </c>
      <c r="Q28" s="30" t="s">
        <v>112</v>
      </c>
      <c r="R28" s="18" t="s">
        <v>98</v>
      </c>
      <c r="S28" s="8">
        <v>1</v>
      </c>
      <c r="T28" s="8">
        <v>2</v>
      </c>
      <c r="U28" s="8">
        <v>4</v>
      </c>
      <c r="V28" s="8">
        <v>6</v>
      </c>
      <c r="W28" s="8">
        <v>12</v>
      </c>
      <c r="X28" s="8">
        <v>3</v>
      </c>
      <c r="Y28" s="8">
        <v>1</v>
      </c>
      <c r="Z28" s="8">
        <v>3</v>
      </c>
      <c r="AA28" s="8">
        <v>1</v>
      </c>
      <c r="AB28" s="8">
        <v>5</v>
      </c>
      <c r="AC28" s="8">
        <v>5</v>
      </c>
      <c r="AD28" s="8">
        <v>5</v>
      </c>
      <c r="AE28" s="8">
        <v>3</v>
      </c>
      <c r="AF28" s="8">
        <v>0</v>
      </c>
      <c r="AG28" s="8">
        <v>5</v>
      </c>
    </row>
    <row r="29" spans="1:33" s="6" customFormat="1" ht="30" customHeight="1">
      <c r="A29" s="31" t="s">
        <v>126</v>
      </c>
      <c r="B29" s="18" t="s">
        <v>99</v>
      </c>
      <c r="C29" s="10">
        <v>183</v>
      </c>
      <c r="D29" s="8">
        <v>160</v>
      </c>
      <c r="E29" s="11">
        <v>23</v>
      </c>
      <c r="F29" s="9">
        <v>17</v>
      </c>
      <c r="G29" s="8">
        <v>9</v>
      </c>
      <c r="H29" s="8">
        <v>26</v>
      </c>
      <c r="I29" s="8">
        <v>22</v>
      </c>
      <c r="J29" s="8">
        <v>6</v>
      </c>
      <c r="K29" s="8">
        <v>28</v>
      </c>
      <c r="L29" s="8">
        <v>5</v>
      </c>
      <c r="M29" s="8">
        <v>10</v>
      </c>
      <c r="N29" s="8">
        <v>13</v>
      </c>
      <c r="O29" s="8">
        <v>15</v>
      </c>
      <c r="P29" s="8">
        <v>28</v>
      </c>
      <c r="Q29" s="31" t="s">
        <v>126</v>
      </c>
      <c r="R29" s="18" t="s">
        <v>99</v>
      </c>
      <c r="S29" s="8">
        <v>6</v>
      </c>
      <c r="T29" s="8">
        <v>5</v>
      </c>
      <c r="U29" s="8">
        <v>4</v>
      </c>
      <c r="V29" s="8">
        <v>4</v>
      </c>
      <c r="W29" s="8">
        <v>5</v>
      </c>
      <c r="X29" s="8">
        <v>4</v>
      </c>
      <c r="Y29" s="8">
        <v>7</v>
      </c>
      <c r="Z29" s="8">
        <v>21</v>
      </c>
      <c r="AA29" s="8">
        <v>5</v>
      </c>
      <c r="AB29" s="8">
        <v>2</v>
      </c>
      <c r="AC29" s="8">
        <v>5</v>
      </c>
      <c r="AD29" s="8">
        <v>7</v>
      </c>
      <c r="AE29" s="8">
        <v>4</v>
      </c>
      <c r="AF29" s="8">
        <v>4</v>
      </c>
      <c r="AG29" s="8">
        <v>3</v>
      </c>
    </row>
    <row r="30" spans="1:33" s="45" customFormat="1" ht="30" customHeight="1">
      <c r="A30" s="269" t="s">
        <v>22</v>
      </c>
      <c r="B30" s="38" t="s">
        <v>100</v>
      </c>
      <c r="C30" s="39">
        <v>25295</v>
      </c>
      <c r="D30" s="40">
        <v>24343</v>
      </c>
      <c r="E30" s="41">
        <v>952</v>
      </c>
      <c r="F30" s="42">
        <v>2627</v>
      </c>
      <c r="G30" s="40">
        <v>927</v>
      </c>
      <c r="H30" s="40">
        <v>3554</v>
      </c>
      <c r="I30" s="40">
        <v>1549</v>
      </c>
      <c r="J30" s="40">
        <v>570</v>
      </c>
      <c r="K30" s="40">
        <v>2119</v>
      </c>
      <c r="L30" s="40">
        <v>1568</v>
      </c>
      <c r="M30" s="40">
        <v>998</v>
      </c>
      <c r="N30" s="40">
        <v>2400</v>
      </c>
      <c r="O30" s="40">
        <v>1788</v>
      </c>
      <c r="P30" s="40">
        <v>4188</v>
      </c>
      <c r="Q30" s="230" t="s">
        <v>22</v>
      </c>
      <c r="R30" s="43" t="s">
        <v>100</v>
      </c>
      <c r="S30" s="40">
        <v>834</v>
      </c>
      <c r="T30" s="40">
        <v>730</v>
      </c>
      <c r="U30" s="40">
        <v>693</v>
      </c>
      <c r="V30" s="40">
        <v>572</v>
      </c>
      <c r="W30" s="40">
        <v>2502</v>
      </c>
      <c r="X30" s="40">
        <v>1065</v>
      </c>
      <c r="Y30" s="40">
        <v>553</v>
      </c>
      <c r="Z30" s="40">
        <v>1068</v>
      </c>
      <c r="AA30" s="40">
        <v>681</v>
      </c>
      <c r="AB30" s="40">
        <v>571</v>
      </c>
      <c r="AC30" s="40">
        <v>603</v>
      </c>
      <c r="AD30" s="40">
        <v>902</v>
      </c>
      <c r="AE30" s="40">
        <v>612</v>
      </c>
      <c r="AF30" s="40">
        <v>542</v>
      </c>
      <c r="AG30" s="40">
        <v>940</v>
      </c>
    </row>
    <row r="31" spans="1:33" s="55" customFormat="1" ht="30" customHeight="1" thickBot="1">
      <c r="A31" s="270"/>
      <c r="B31" s="18" t="s">
        <v>113</v>
      </c>
      <c r="C31" s="12">
        <f t="shared" ref="C31" si="0">H31+K31+L31+M31+P31+SUM(S31:AG31)</f>
        <v>2185</v>
      </c>
      <c r="D31" s="13">
        <v>2205</v>
      </c>
      <c r="E31" s="14">
        <f t="shared" ref="E31" si="1">IF(D31="b.d.","x",C31-D31)</f>
        <v>-20</v>
      </c>
      <c r="F31" s="9">
        <f>'[1]str 3'!$J52</f>
        <v>376</v>
      </c>
      <c r="G31" s="8">
        <f>'[2]str 3'!$J52</f>
        <v>131</v>
      </c>
      <c r="H31" s="8">
        <f t="shared" ref="H31" si="2">F31+G31</f>
        <v>507</v>
      </c>
      <c r="I31" s="8">
        <f>'[3]str 3'!$J52</f>
        <v>104</v>
      </c>
      <c r="J31" s="8">
        <f>'[4]str 3'!$J52</f>
        <v>35</v>
      </c>
      <c r="K31" s="8">
        <f t="shared" ref="K31" si="3">I31+J31</f>
        <v>139</v>
      </c>
      <c r="L31" s="8">
        <f>'[5]str 3'!$J52</f>
        <v>142</v>
      </c>
      <c r="M31" s="8">
        <f>'[6]str 3'!$J52</f>
        <v>106</v>
      </c>
      <c r="N31" s="8">
        <f>'[7]str 3'!$J52</f>
        <v>184</v>
      </c>
      <c r="O31" s="8">
        <f>'[8]str 3'!$J52</f>
        <v>162</v>
      </c>
      <c r="P31" s="8">
        <f t="shared" ref="P31" si="4">N31+O31</f>
        <v>346</v>
      </c>
      <c r="Q31" s="231"/>
      <c r="R31" s="53" t="str">
        <f t="shared" ref="R31" si="5">B31</f>
        <v>w tym zarejestrowani po raz pierwszy</v>
      </c>
      <c r="S31" s="8">
        <f>'[9]str 3'!$J52</f>
        <v>61</v>
      </c>
      <c r="T31" s="8">
        <f>'[10]str 3'!$J52</f>
        <v>56</v>
      </c>
      <c r="U31" s="8">
        <f>'[11]str 3'!$J52</f>
        <v>39</v>
      </c>
      <c r="V31" s="8">
        <f>'[12]str 3'!$J52</f>
        <v>35</v>
      </c>
      <c r="W31" s="8">
        <f>'[13]str 3'!$J52</f>
        <v>207</v>
      </c>
      <c r="X31" s="8">
        <f>'[14]str 3'!$J52</f>
        <v>66</v>
      </c>
      <c r="Y31" s="8">
        <f>'[15]str 3'!$J52</f>
        <v>47</v>
      </c>
      <c r="Z31" s="8">
        <f>'[16]str 3'!$J52</f>
        <v>83</v>
      </c>
      <c r="AA31" s="8">
        <f>'[17]str 3'!$J52</f>
        <v>66</v>
      </c>
      <c r="AB31" s="8">
        <f>'[18]str 3'!$J52</f>
        <v>28</v>
      </c>
      <c r="AC31" s="8">
        <f>'[19]str 3'!$J52</f>
        <v>33</v>
      </c>
      <c r="AD31" s="8">
        <f>'[20]str 3'!$J52</f>
        <v>71</v>
      </c>
      <c r="AE31" s="8">
        <f>'[21]str 3'!$J52</f>
        <v>52</v>
      </c>
      <c r="AF31" s="8">
        <f>'[22]str 3'!$J52</f>
        <v>39</v>
      </c>
      <c r="AG31" s="8">
        <f>'[23]str 3'!$J52</f>
        <v>62</v>
      </c>
    </row>
    <row r="32" spans="1:33" s="183" customFormat="1" ht="21" customHeight="1">
      <c r="A32" s="47" t="s">
        <v>160</v>
      </c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47" t="str">
        <f>A32</f>
        <v>* szczegóły w tabeli 27</v>
      </c>
      <c r="R32" s="3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Arkusz28"/>
  <dimension ref="A1:AG40"/>
  <sheetViews>
    <sheetView zoomScale="75" zoomScaleNormal="55" workbookViewId="0">
      <selection activeCell="D9" sqref="D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558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27. PODJĘCIA PRACY I AKTYWIZACJA BEZROBOTNYCH POWYŻEJ 50 ROKU ŻYCIA W GRUDNIU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3" t="s">
        <v>12</v>
      </c>
      <c r="B6" s="38" t="s">
        <v>116</v>
      </c>
      <c r="C6" s="39">
        <v>857</v>
      </c>
      <c r="D6" s="40">
        <v>881</v>
      </c>
      <c r="E6" s="41">
        <v>-24</v>
      </c>
      <c r="F6" s="42">
        <v>88</v>
      </c>
      <c r="G6" s="40">
        <v>47</v>
      </c>
      <c r="H6" s="40">
        <v>135</v>
      </c>
      <c r="I6" s="40">
        <v>74</v>
      </c>
      <c r="J6" s="40">
        <v>73</v>
      </c>
      <c r="K6" s="40">
        <v>147</v>
      </c>
      <c r="L6" s="40">
        <v>52</v>
      </c>
      <c r="M6" s="40">
        <v>36</v>
      </c>
      <c r="N6" s="40">
        <v>47</v>
      </c>
      <c r="O6" s="40">
        <v>16</v>
      </c>
      <c r="P6" s="40">
        <v>63</v>
      </c>
      <c r="Q6" s="3" t="s">
        <v>12</v>
      </c>
      <c r="R6" s="38" t="s">
        <v>116</v>
      </c>
      <c r="S6" s="40">
        <v>23</v>
      </c>
      <c r="T6" s="40">
        <v>25</v>
      </c>
      <c r="U6" s="40">
        <v>30</v>
      </c>
      <c r="V6" s="40">
        <v>19</v>
      </c>
      <c r="W6" s="40">
        <v>81</v>
      </c>
      <c r="X6" s="40">
        <v>19</v>
      </c>
      <c r="Y6" s="40">
        <v>24</v>
      </c>
      <c r="Z6" s="40">
        <v>30</v>
      </c>
      <c r="AA6" s="40">
        <v>19</v>
      </c>
      <c r="AB6" s="40">
        <v>8</v>
      </c>
      <c r="AC6" s="40">
        <v>31</v>
      </c>
      <c r="AD6" s="40">
        <v>34</v>
      </c>
      <c r="AE6" s="40">
        <v>12</v>
      </c>
      <c r="AF6" s="40">
        <v>18</v>
      </c>
      <c r="AG6" s="40">
        <v>51</v>
      </c>
    </row>
    <row r="7" spans="1:33" s="6" customFormat="1" ht="30" customHeight="1">
      <c r="A7" s="4" t="s">
        <v>188</v>
      </c>
      <c r="B7" s="18" t="s">
        <v>271</v>
      </c>
      <c r="C7" s="10">
        <v>679</v>
      </c>
      <c r="D7" s="8">
        <v>654</v>
      </c>
      <c r="E7" s="11">
        <v>25</v>
      </c>
      <c r="F7" s="9">
        <v>77</v>
      </c>
      <c r="G7" s="8">
        <v>45</v>
      </c>
      <c r="H7" s="8">
        <v>122</v>
      </c>
      <c r="I7" s="8">
        <v>40</v>
      </c>
      <c r="J7" s="8">
        <v>67</v>
      </c>
      <c r="K7" s="8">
        <v>107</v>
      </c>
      <c r="L7" s="8">
        <v>48</v>
      </c>
      <c r="M7" s="8">
        <v>29</v>
      </c>
      <c r="N7" s="8">
        <v>34</v>
      </c>
      <c r="O7" s="8">
        <v>9</v>
      </c>
      <c r="P7" s="8">
        <v>43</v>
      </c>
      <c r="Q7" s="4" t="s">
        <v>188</v>
      </c>
      <c r="R7" s="18" t="s">
        <v>271</v>
      </c>
      <c r="S7" s="8">
        <v>22</v>
      </c>
      <c r="T7" s="8">
        <v>19</v>
      </c>
      <c r="U7" s="8">
        <v>20</v>
      </c>
      <c r="V7" s="8">
        <v>13</v>
      </c>
      <c r="W7" s="8">
        <v>59</v>
      </c>
      <c r="X7" s="8">
        <v>16</v>
      </c>
      <c r="Y7" s="8">
        <v>20</v>
      </c>
      <c r="Z7" s="8">
        <v>23</v>
      </c>
      <c r="AA7" s="8">
        <v>14</v>
      </c>
      <c r="AB7" s="8">
        <v>6</v>
      </c>
      <c r="AC7" s="8">
        <v>19</v>
      </c>
      <c r="AD7" s="8">
        <v>31</v>
      </c>
      <c r="AE7" s="8">
        <v>7</v>
      </c>
      <c r="AF7" s="8">
        <v>12</v>
      </c>
      <c r="AG7" s="8">
        <v>49</v>
      </c>
    </row>
    <row r="8" spans="1:33" s="6" customFormat="1" ht="30" customHeight="1">
      <c r="A8" s="4"/>
      <c r="B8" s="19" t="s">
        <v>127</v>
      </c>
      <c r="C8" s="10">
        <v>13</v>
      </c>
      <c r="D8" s="168">
        <v>19</v>
      </c>
      <c r="E8" s="27">
        <v>-6</v>
      </c>
      <c r="F8" s="9">
        <v>2</v>
      </c>
      <c r="G8" s="8">
        <v>1</v>
      </c>
      <c r="H8" s="8">
        <v>3</v>
      </c>
      <c r="I8" s="8">
        <v>2</v>
      </c>
      <c r="J8" s="8">
        <v>0</v>
      </c>
      <c r="K8" s="8">
        <v>2</v>
      </c>
      <c r="L8" s="8">
        <v>0</v>
      </c>
      <c r="M8" s="8">
        <v>0</v>
      </c>
      <c r="N8" s="8">
        <v>1</v>
      </c>
      <c r="O8" s="8">
        <v>0</v>
      </c>
      <c r="P8" s="8">
        <v>1</v>
      </c>
      <c r="Q8" s="4"/>
      <c r="R8" s="18" t="s">
        <v>127</v>
      </c>
      <c r="S8" s="8">
        <v>2</v>
      </c>
      <c r="T8" s="8">
        <v>1</v>
      </c>
      <c r="U8" s="8">
        <v>0</v>
      </c>
      <c r="V8" s="8">
        <v>0</v>
      </c>
      <c r="W8" s="8">
        <v>2</v>
      </c>
      <c r="X8" s="8">
        <v>0</v>
      </c>
      <c r="Y8" s="8">
        <v>0</v>
      </c>
      <c r="Z8" s="8">
        <v>1</v>
      </c>
      <c r="AA8" s="8">
        <v>0</v>
      </c>
      <c r="AB8" s="8">
        <v>0</v>
      </c>
      <c r="AC8" s="8">
        <v>0</v>
      </c>
      <c r="AD8" s="8">
        <v>1</v>
      </c>
      <c r="AE8" s="8">
        <v>0</v>
      </c>
      <c r="AF8" s="8">
        <v>0</v>
      </c>
      <c r="AG8" s="8">
        <v>0</v>
      </c>
    </row>
    <row r="9" spans="1:33" s="157" customFormat="1" ht="30" customHeight="1">
      <c r="A9" s="182"/>
      <c r="B9" s="155" t="s">
        <v>117</v>
      </c>
      <c r="C9" s="10">
        <v>23</v>
      </c>
      <c r="D9" s="8">
        <v>29</v>
      </c>
      <c r="E9" s="27">
        <v>-6</v>
      </c>
      <c r="F9" s="9">
        <v>0</v>
      </c>
      <c r="G9" s="8">
        <v>0</v>
      </c>
      <c r="H9" s="8">
        <v>0</v>
      </c>
      <c r="I9" s="8">
        <v>7</v>
      </c>
      <c r="J9" s="8">
        <v>3</v>
      </c>
      <c r="K9" s="8">
        <v>10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2"/>
      <c r="R9" s="156" t="s">
        <v>117</v>
      </c>
      <c r="S9" s="8">
        <v>0</v>
      </c>
      <c r="T9" s="8">
        <v>11</v>
      </c>
      <c r="U9" s="8">
        <v>0</v>
      </c>
      <c r="V9" s="8">
        <v>2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2" t="s">
        <v>189</v>
      </c>
      <c r="B10" s="156" t="s">
        <v>270</v>
      </c>
      <c r="C10" s="158">
        <v>178</v>
      </c>
      <c r="D10" s="8">
        <v>227</v>
      </c>
      <c r="E10" s="27">
        <v>-49</v>
      </c>
      <c r="F10" s="9">
        <v>11</v>
      </c>
      <c r="G10" s="8">
        <v>2</v>
      </c>
      <c r="H10" s="8">
        <v>13</v>
      </c>
      <c r="I10" s="8">
        <v>34</v>
      </c>
      <c r="J10" s="8">
        <v>6</v>
      </c>
      <c r="K10" s="8">
        <v>40</v>
      </c>
      <c r="L10" s="8">
        <v>4</v>
      </c>
      <c r="M10" s="8">
        <v>7</v>
      </c>
      <c r="N10" s="8">
        <v>13</v>
      </c>
      <c r="O10" s="8">
        <v>7</v>
      </c>
      <c r="P10" s="8">
        <v>20</v>
      </c>
      <c r="Q10" s="182" t="s">
        <v>189</v>
      </c>
      <c r="R10" s="156" t="s">
        <v>270</v>
      </c>
      <c r="S10" s="8">
        <v>1</v>
      </c>
      <c r="T10" s="8">
        <v>6</v>
      </c>
      <c r="U10" s="8">
        <v>10</v>
      </c>
      <c r="V10" s="8">
        <v>6</v>
      </c>
      <c r="W10" s="8">
        <v>22</v>
      </c>
      <c r="X10" s="8">
        <v>3</v>
      </c>
      <c r="Y10" s="8">
        <v>4</v>
      </c>
      <c r="Z10" s="8">
        <v>7</v>
      </c>
      <c r="AA10" s="8">
        <v>5</v>
      </c>
      <c r="AB10" s="8">
        <v>2</v>
      </c>
      <c r="AC10" s="8">
        <v>12</v>
      </c>
      <c r="AD10" s="8">
        <v>3</v>
      </c>
      <c r="AE10" s="8">
        <v>5</v>
      </c>
      <c r="AF10" s="8">
        <v>6</v>
      </c>
      <c r="AG10" s="8">
        <v>2</v>
      </c>
    </row>
    <row r="11" spans="1:33" s="6" customFormat="1" ht="30" customHeight="1">
      <c r="A11" s="4"/>
      <c r="B11" s="19" t="s">
        <v>118</v>
      </c>
      <c r="C11" s="10">
        <v>26</v>
      </c>
      <c r="D11" s="8">
        <v>19</v>
      </c>
      <c r="E11" s="11">
        <v>7</v>
      </c>
      <c r="F11" s="9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1</v>
      </c>
      <c r="M11" s="8">
        <v>2</v>
      </c>
      <c r="N11" s="8">
        <v>1</v>
      </c>
      <c r="O11" s="8">
        <v>2</v>
      </c>
      <c r="P11" s="8">
        <v>3</v>
      </c>
      <c r="Q11" s="4"/>
      <c r="R11" s="18" t="s">
        <v>118</v>
      </c>
      <c r="S11" s="8">
        <v>0</v>
      </c>
      <c r="T11" s="8">
        <v>0</v>
      </c>
      <c r="U11" s="8">
        <v>8</v>
      </c>
      <c r="V11" s="8">
        <v>0</v>
      </c>
      <c r="W11" s="8">
        <v>3</v>
      </c>
      <c r="X11" s="8">
        <v>3</v>
      </c>
      <c r="Y11" s="8">
        <v>3</v>
      </c>
      <c r="Z11" s="8">
        <v>0</v>
      </c>
      <c r="AA11" s="8">
        <v>0</v>
      </c>
      <c r="AB11" s="8">
        <v>1</v>
      </c>
      <c r="AC11" s="8">
        <v>0</v>
      </c>
      <c r="AD11" s="8">
        <v>0</v>
      </c>
      <c r="AE11" s="8">
        <v>1</v>
      </c>
      <c r="AF11" s="8">
        <v>0</v>
      </c>
      <c r="AG11" s="8">
        <v>1</v>
      </c>
    </row>
    <row r="12" spans="1:33" s="6" customFormat="1" ht="30" customHeight="1">
      <c r="A12" s="4"/>
      <c r="B12" s="19" t="s">
        <v>119</v>
      </c>
      <c r="C12" s="10">
        <v>44</v>
      </c>
      <c r="D12" s="8">
        <v>79</v>
      </c>
      <c r="E12" s="11">
        <v>-35</v>
      </c>
      <c r="F12" s="9">
        <v>0</v>
      </c>
      <c r="G12" s="8">
        <v>0</v>
      </c>
      <c r="H12" s="8">
        <v>0</v>
      </c>
      <c r="I12" s="8">
        <v>19</v>
      </c>
      <c r="J12" s="8">
        <v>2</v>
      </c>
      <c r="K12" s="8">
        <v>21</v>
      </c>
      <c r="L12" s="8">
        <v>0</v>
      </c>
      <c r="M12" s="8">
        <v>2</v>
      </c>
      <c r="N12" s="8">
        <v>0</v>
      </c>
      <c r="O12" s="8">
        <v>0</v>
      </c>
      <c r="P12" s="8">
        <v>0</v>
      </c>
      <c r="Q12" s="4"/>
      <c r="R12" s="18" t="s">
        <v>119</v>
      </c>
      <c r="S12" s="8">
        <v>0</v>
      </c>
      <c r="T12" s="8">
        <v>0</v>
      </c>
      <c r="U12" s="8">
        <v>2</v>
      </c>
      <c r="V12" s="8">
        <v>0</v>
      </c>
      <c r="W12" s="8">
        <v>8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11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4"/>
      <c r="B13" s="19" t="s">
        <v>120</v>
      </c>
      <c r="C13" s="10">
        <v>20</v>
      </c>
      <c r="D13" s="8">
        <v>23</v>
      </c>
      <c r="E13" s="11">
        <v>-3</v>
      </c>
      <c r="F13" s="9">
        <v>0</v>
      </c>
      <c r="G13" s="8">
        <v>0</v>
      </c>
      <c r="H13" s="8">
        <v>0</v>
      </c>
      <c r="I13" s="8">
        <v>2</v>
      </c>
      <c r="J13" s="8">
        <v>1</v>
      </c>
      <c r="K13" s="8">
        <v>3</v>
      </c>
      <c r="L13" s="8">
        <v>0</v>
      </c>
      <c r="M13" s="8">
        <v>0</v>
      </c>
      <c r="N13" s="8">
        <v>2</v>
      </c>
      <c r="O13" s="8">
        <v>2</v>
      </c>
      <c r="P13" s="8">
        <v>4</v>
      </c>
      <c r="Q13" s="4"/>
      <c r="R13" s="18" t="s">
        <v>120</v>
      </c>
      <c r="S13" s="8">
        <v>0</v>
      </c>
      <c r="T13" s="8">
        <v>4</v>
      </c>
      <c r="U13" s="8">
        <v>0</v>
      </c>
      <c r="V13" s="8">
        <v>1</v>
      </c>
      <c r="W13" s="8">
        <v>2</v>
      </c>
      <c r="X13" s="8">
        <v>0</v>
      </c>
      <c r="Y13" s="8">
        <v>1</v>
      </c>
      <c r="Z13" s="8">
        <v>0</v>
      </c>
      <c r="AA13" s="8">
        <v>3</v>
      </c>
      <c r="AB13" s="8">
        <v>0</v>
      </c>
      <c r="AC13" s="8">
        <v>0</v>
      </c>
      <c r="AD13" s="8">
        <v>2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121</v>
      </c>
      <c r="C14" s="58" t="s">
        <v>136</v>
      </c>
      <c r="D14" s="57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4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266</v>
      </c>
      <c r="C15" s="10">
        <v>83</v>
      </c>
      <c r="D15" s="8">
        <v>76</v>
      </c>
      <c r="E15" s="11">
        <v>7</v>
      </c>
      <c r="F15" s="9">
        <v>11</v>
      </c>
      <c r="G15" s="8">
        <v>2</v>
      </c>
      <c r="H15" s="8">
        <v>13</v>
      </c>
      <c r="I15" s="8">
        <v>13</v>
      </c>
      <c r="J15" s="8">
        <v>2</v>
      </c>
      <c r="K15" s="8">
        <v>15</v>
      </c>
      <c r="L15" s="8">
        <v>3</v>
      </c>
      <c r="M15" s="8">
        <v>3</v>
      </c>
      <c r="N15" s="8">
        <v>8</v>
      </c>
      <c r="O15" s="8">
        <v>3</v>
      </c>
      <c r="P15" s="8">
        <v>11</v>
      </c>
      <c r="Q15" s="4"/>
      <c r="R15" s="18" t="s">
        <v>266</v>
      </c>
      <c r="S15" s="8">
        <v>1</v>
      </c>
      <c r="T15" s="8">
        <v>1</v>
      </c>
      <c r="U15" s="8">
        <v>0</v>
      </c>
      <c r="V15" s="8">
        <v>5</v>
      </c>
      <c r="W15" s="8">
        <v>9</v>
      </c>
      <c r="X15" s="8">
        <v>0</v>
      </c>
      <c r="Y15" s="8">
        <v>0</v>
      </c>
      <c r="Z15" s="8">
        <v>6</v>
      </c>
      <c r="AA15" s="8">
        <v>2</v>
      </c>
      <c r="AB15" s="8">
        <v>1</v>
      </c>
      <c r="AC15" s="8">
        <v>1</v>
      </c>
      <c r="AD15" s="8">
        <v>1</v>
      </c>
      <c r="AE15" s="8">
        <v>4</v>
      </c>
      <c r="AF15" s="8">
        <v>6</v>
      </c>
      <c r="AG15" s="8">
        <v>1</v>
      </c>
    </row>
    <row r="16" spans="1:33" s="6" customFormat="1" ht="37.5">
      <c r="A16" s="4"/>
      <c r="B16" s="19" t="s">
        <v>267</v>
      </c>
      <c r="C16" s="58" t="s">
        <v>136</v>
      </c>
      <c r="D16" s="57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4"/>
      <c r="R16" s="18" t="s">
        <v>267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57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4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16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58" t="s">
        <v>136</v>
      </c>
      <c r="D20" s="57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4"/>
      <c r="R20" s="18" t="s">
        <v>268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269</v>
      </c>
      <c r="C21" s="10">
        <v>5</v>
      </c>
      <c r="D21" s="168">
        <v>20</v>
      </c>
      <c r="E21" s="27">
        <v>-15</v>
      </c>
      <c r="F21" s="9">
        <v>0</v>
      </c>
      <c r="G21" s="8">
        <v>0</v>
      </c>
      <c r="H21" s="8">
        <v>0</v>
      </c>
      <c r="I21" s="8">
        <v>0</v>
      </c>
      <c r="J21" s="8">
        <v>1</v>
      </c>
      <c r="K21" s="8">
        <v>1</v>
      </c>
      <c r="L21" s="8">
        <v>0</v>
      </c>
      <c r="M21" s="8">
        <v>0</v>
      </c>
      <c r="N21" s="8">
        <v>2</v>
      </c>
      <c r="O21" s="8">
        <v>0</v>
      </c>
      <c r="P21" s="8">
        <v>2</v>
      </c>
      <c r="Q21" s="4"/>
      <c r="R21" s="18" t="s">
        <v>269</v>
      </c>
      <c r="S21" s="8">
        <v>0</v>
      </c>
      <c r="T21" s="8">
        <v>1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0</v>
      </c>
      <c r="D22" s="8">
        <v>10</v>
      </c>
      <c r="E22" s="11">
        <v>-10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5"/>
      <c r="R22" s="18" t="s">
        <v>125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30" t="s">
        <v>17</v>
      </c>
      <c r="B23" s="38" t="s">
        <v>128</v>
      </c>
      <c r="C23" s="39">
        <v>31</v>
      </c>
      <c r="D23" s="40">
        <v>75</v>
      </c>
      <c r="E23" s="41">
        <v>-44</v>
      </c>
      <c r="F23" s="42">
        <v>1</v>
      </c>
      <c r="G23" s="40">
        <v>0</v>
      </c>
      <c r="H23" s="40">
        <v>1</v>
      </c>
      <c r="I23" s="40">
        <v>22</v>
      </c>
      <c r="J23" s="40">
        <v>3</v>
      </c>
      <c r="K23" s="40">
        <v>25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230" t="s">
        <v>17</v>
      </c>
      <c r="R23" s="38" t="s">
        <v>128</v>
      </c>
      <c r="S23" s="40">
        <v>0</v>
      </c>
      <c r="T23" s="40">
        <v>0</v>
      </c>
      <c r="U23" s="40">
        <v>1</v>
      </c>
      <c r="V23" s="40">
        <v>0</v>
      </c>
      <c r="W23" s="40">
        <v>3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1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231"/>
      <c r="B24" s="19" t="s">
        <v>129</v>
      </c>
      <c r="C24" s="58" t="s">
        <v>136</v>
      </c>
      <c r="D24" s="57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5" t="s">
        <v>136</v>
      </c>
      <c r="Q24" s="231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30" t="s">
        <v>19</v>
      </c>
      <c r="B25" s="38" t="s">
        <v>130</v>
      </c>
      <c r="C25" s="39">
        <v>21</v>
      </c>
      <c r="D25" s="40">
        <v>31</v>
      </c>
      <c r="E25" s="41">
        <v>-10</v>
      </c>
      <c r="F25" s="42">
        <v>1</v>
      </c>
      <c r="G25" s="40">
        <v>0</v>
      </c>
      <c r="H25" s="40">
        <v>1</v>
      </c>
      <c r="I25" s="40">
        <v>2</v>
      </c>
      <c r="J25" s="40">
        <v>2</v>
      </c>
      <c r="K25" s="40">
        <v>4</v>
      </c>
      <c r="L25" s="40">
        <v>0</v>
      </c>
      <c r="M25" s="40">
        <v>4</v>
      </c>
      <c r="N25" s="40">
        <v>0</v>
      </c>
      <c r="O25" s="40">
        <v>1</v>
      </c>
      <c r="P25" s="40">
        <v>1</v>
      </c>
      <c r="Q25" s="230" t="s">
        <v>19</v>
      </c>
      <c r="R25" s="38" t="s">
        <v>130</v>
      </c>
      <c r="S25" s="40">
        <v>0</v>
      </c>
      <c r="T25" s="40">
        <v>0</v>
      </c>
      <c r="U25" s="40">
        <v>2</v>
      </c>
      <c r="V25" s="40">
        <v>0</v>
      </c>
      <c r="W25" s="40">
        <v>0</v>
      </c>
      <c r="X25" s="40">
        <v>1</v>
      </c>
      <c r="Y25" s="40">
        <v>1</v>
      </c>
      <c r="Z25" s="40">
        <v>2</v>
      </c>
      <c r="AA25" s="40">
        <v>2</v>
      </c>
      <c r="AB25" s="40">
        <v>0</v>
      </c>
      <c r="AC25" s="40">
        <v>2</v>
      </c>
      <c r="AD25" s="40">
        <v>0</v>
      </c>
      <c r="AE25" s="40">
        <v>0</v>
      </c>
      <c r="AF25" s="40">
        <v>0</v>
      </c>
      <c r="AG25" s="40">
        <v>1</v>
      </c>
    </row>
    <row r="26" spans="1:33" s="6" customFormat="1" ht="30" customHeight="1">
      <c r="A26" s="231"/>
      <c r="B26" s="19" t="s">
        <v>131</v>
      </c>
      <c r="C26" s="58" t="s">
        <v>136</v>
      </c>
      <c r="D26" s="57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31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4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0" t="s">
        <v>24</v>
      </c>
      <c r="B28" s="38" t="s">
        <v>133</v>
      </c>
      <c r="C28" s="39">
        <v>4</v>
      </c>
      <c r="D28" s="40">
        <v>15</v>
      </c>
      <c r="E28" s="41">
        <v>-11</v>
      </c>
      <c r="F28" s="42">
        <v>0</v>
      </c>
      <c r="G28" s="40">
        <v>1</v>
      </c>
      <c r="H28" s="40">
        <v>1</v>
      </c>
      <c r="I28" s="40">
        <v>0</v>
      </c>
      <c r="J28" s="40">
        <v>0</v>
      </c>
      <c r="K28" s="40">
        <v>0</v>
      </c>
      <c r="L28" s="40">
        <v>2</v>
      </c>
      <c r="M28" s="40">
        <v>0</v>
      </c>
      <c r="N28" s="40">
        <v>0</v>
      </c>
      <c r="O28" s="40">
        <v>0</v>
      </c>
      <c r="P28" s="40">
        <v>0</v>
      </c>
      <c r="Q28" s="230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1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</row>
    <row r="29" spans="1:33" s="54" customFormat="1" ht="30" customHeight="1">
      <c r="A29" s="231"/>
      <c r="B29" s="19" t="s">
        <v>440</v>
      </c>
      <c r="C29" s="10">
        <v>0</v>
      </c>
      <c r="D29" s="168">
        <v>0</v>
      </c>
      <c r="E29" s="27">
        <v>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1"/>
      <c r="R29" s="53" t="s">
        <v>440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4">
        <v>0</v>
      </c>
      <c r="E30" s="205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sheetPr codeName="Arkusz29"/>
  <dimension ref="A1:AG36"/>
  <sheetViews>
    <sheetView zoomScale="70" zoomScaleNormal="70" workbookViewId="0">
      <selection activeCell="D27" sqref="D27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575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28. BILANS BEZROBOTNYCH POWYŻEJ 50 ROKU ŻYCIA W OKRESIE STYCZEŃ - GRUDZIEŃ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XII 2016</v>
      </c>
      <c r="D4" s="267" t="str">
        <f>'8-BILANS OGÓŁEM NARASTAJĄCO'!D4:D5</f>
        <v>I - XII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68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48" t="s">
        <v>12</v>
      </c>
      <c r="B6" s="18" t="s">
        <v>250</v>
      </c>
      <c r="C6" s="10">
        <v>27631</v>
      </c>
      <c r="D6" s="213">
        <v>31351</v>
      </c>
      <c r="E6" s="11">
        <v>-3720</v>
      </c>
      <c r="F6" s="9">
        <v>3061</v>
      </c>
      <c r="G6" s="8">
        <v>1020</v>
      </c>
      <c r="H6" s="8">
        <v>4081</v>
      </c>
      <c r="I6" s="8">
        <v>1701</v>
      </c>
      <c r="J6" s="8">
        <v>544</v>
      </c>
      <c r="K6" s="8">
        <v>2245</v>
      </c>
      <c r="L6" s="8">
        <v>2019</v>
      </c>
      <c r="M6" s="8">
        <v>1186</v>
      </c>
      <c r="N6" s="8">
        <v>2370</v>
      </c>
      <c r="O6" s="8">
        <v>1807</v>
      </c>
      <c r="P6" s="8">
        <v>4177</v>
      </c>
      <c r="Q6" s="48" t="s">
        <v>12</v>
      </c>
      <c r="R6" s="18" t="s">
        <v>250</v>
      </c>
      <c r="S6" s="8">
        <v>913</v>
      </c>
      <c r="T6" s="8">
        <v>882</v>
      </c>
      <c r="U6" s="8">
        <v>756</v>
      </c>
      <c r="V6" s="8">
        <v>661</v>
      </c>
      <c r="W6" s="8">
        <v>2742</v>
      </c>
      <c r="X6" s="8">
        <v>933</v>
      </c>
      <c r="Y6" s="8">
        <v>597</v>
      </c>
      <c r="Z6" s="8">
        <v>1184</v>
      </c>
      <c r="AA6" s="8">
        <v>696</v>
      </c>
      <c r="AB6" s="8">
        <v>624</v>
      </c>
      <c r="AC6" s="8">
        <v>658</v>
      </c>
      <c r="AD6" s="8">
        <v>1006</v>
      </c>
      <c r="AE6" s="8">
        <v>648</v>
      </c>
      <c r="AF6" s="8">
        <v>597</v>
      </c>
      <c r="AG6" s="8">
        <v>1026</v>
      </c>
    </row>
    <row r="7" spans="1:33" s="15" customFormat="1" ht="30" customHeight="1">
      <c r="A7" s="230" t="s">
        <v>17</v>
      </c>
      <c r="B7" s="38" t="s">
        <v>249</v>
      </c>
      <c r="C7" s="39">
        <v>27032</v>
      </c>
      <c r="D7" s="212">
        <v>28633</v>
      </c>
      <c r="E7" s="41">
        <v>-1601</v>
      </c>
      <c r="F7" s="42">
        <v>3079</v>
      </c>
      <c r="G7" s="40">
        <v>1089</v>
      </c>
      <c r="H7" s="40">
        <v>4168</v>
      </c>
      <c r="I7" s="40">
        <v>1900</v>
      </c>
      <c r="J7" s="40">
        <v>1054</v>
      </c>
      <c r="K7" s="40">
        <v>2954</v>
      </c>
      <c r="L7" s="40">
        <v>1795</v>
      </c>
      <c r="M7" s="40">
        <v>1346</v>
      </c>
      <c r="N7" s="40">
        <v>1750</v>
      </c>
      <c r="O7" s="40">
        <v>1277</v>
      </c>
      <c r="P7" s="40">
        <v>3027</v>
      </c>
      <c r="Q7" s="230" t="s">
        <v>17</v>
      </c>
      <c r="R7" s="38" t="s">
        <v>249</v>
      </c>
      <c r="S7" s="40">
        <v>866</v>
      </c>
      <c r="T7" s="40">
        <v>756</v>
      </c>
      <c r="U7" s="40">
        <v>782</v>
      </c>
      <c r="V7" s="40">
        <v>581</v>
      </c>
      <c r="W7" s="40">
        <v>2445</v>
      </c>
      <c r="X7" s="40">
        <v>1221</v>
      </c>
      <c r="Y7" s="40">
        <v>606</v>
      </c>
      <c r="Z7" s="40">
        <v>1253</v>
      </c>
      <c r="AA7" s="40">
        <v>588</v>
      </c>
      <c r="AB7" s="40">
        <v>640</v>
      </c>
      <c r="AC7" s="40">
        <v>833</v>
      </c>
      <c r="AD7" s="40">
        <v>1011</v>
      </c>
      <c r="AE7" s="40">
        <v>564</v>
      </c>
      <c r="AF7" s="40">
        <v>479</v>
      </c>
      <c r="AG7" s="40">
        <v>1117</v>
      </c>
    </row>
    <row r="8" spans="1:33" s="6" customFormat="1" ht="30" customHeight="1">
      <c r="A8" s="233"/>
      <c r="B8" s="18" t="s">
        <v>83</v>
      </c>
      <c r="C8" s="10">
        <v>1859</v>
      </c>
      <c r="D8" s="213">
        <v>2610</v>
      </c>
      <c r="E8" s="27">
        <v>-751</v>
      </c>
      <c r="F8" s="9">
        <v>418</v>
      </c>
      <c r="G8" s="8">
        <v>114</v>
      </c>
      <c r="H8" s="8">
        <v>532</v>
      </c>
      <c r="I8" s="8">
        <v>77</v>
      </c>
      <c r="J8" s="8">
        <v>17</v>
      </c>
      <c r="K8" s="8">
        <v>94</v>
      </c>
      <c r="L8" s="8">
        <v>145</v>
      </c>
      <c r="M8" s="8">
        <v>130</v>
      </c>
      <c r="N8" s="8">
        <v>114</v>
      </c>
      <c r="O8" s="8">
        <v>55</v>
      </c>
      <c r="P8" s="8">
        <v>169</v>
      </c>
      <c r="Q8" s="233"/>
      <c r="R8" s="18" t="s">
        <v>83</v>
      </c>
      <c r="S8" s="8">
        <v>53</v>
      </c>
      <c r="T8" s="8">
        <v>46</v>
      </c>
      <c r="U8" s="8">
        <v>31</v>
      </c>
      <c r="V8" s="8">
        <v>42</v>
      </c>
      <c r="W8" s="8">
        <v>154</v>
      </c>
      <c r="X8" s="8">
        <v>56</v>
      </c>
      <c r="Y8" s="8">
        <v>42</v>
      </c>
      <c r="Z8" s="8">
        <v>108</v>
      </c>
      <c r="AA8" s="8">
        <v>21</v>
      </c>
      <c r="AB8" s="8">
        <v>24</v>
      </c>
      <c r="AC8" s="8">
        <v>28</v>
      </c>
      <c r="AD8" s="8">
        <v>60</v>
      </c>
      <c r="AE8" s="8">
        <v>50</v>
      </c>
      <c r="AF8" s="8">
        <v>18</v>
      </c>
      <c r="AG8" s="8">
        <v>56</v>
      </c>
    </row>
    <row r="9" spans="1:33" s="157" customFormat="1" ht="30" customHeight="1">
      <c r="A9" s="233"/>
      <c r="B9" s="156" t="s">
        <v>84</v>
      </c>
      <c r="C9" s="10">
        <v>25173</v>
      </c>
      <c r="D9" s="213">
        <v>26023</v>
      </c>
      <c r="E9" s="27">
        <v>-850</v>
      </c>
      <c r="F9" s="9">
        <v>2661</v>
      </c>
      <c r="G9" s="8">
        <v>975</v>
      </c>
      <c r="H9" s="8">
        <v>3636</v>
      </c>
      <c r="I9" s="8">
        <v>1823</v>
      </c>
      <c r="J9" s="8">
        <v>1037</v>
      </c>
      <c r="K9" s="8">
        <v>2860</v>
      </c>
      <c r="L9" s="8">
        <v>1650</v>
      </c>
      <c r="M9" s="8">
        <v>1216</v>
      </c>
      <c r="N9" s="8">
        <v>1636</v>
      </c>
      <c r="O9" s="8">
        <v>1222</v>
      </c>
      <c r="P9" s="8">
        <v>2858</v>
      </c>
      <c r="Q9" s="233"/>
      <c r="R9" s="156" t="s">
        <v>84</v>
      </c>
      <c r="S9" s="8">
        <v>813</v>
      </c>
      <c r="T9" s="8">
        <v>710</v>
      </c>
      <c r="U9" s="8">
        <v>751</v>
      </c>
      <c r="V9" s="8">
        <v>539</v>
      </c>
      <c r="W9" s="8">
        <v>2291</v>
      </c>
      <c r="X9" s="8">
        <v>1165</v>
      </c>
      <c r="Y9" s="8">
        <v>564</v>
      </c>
      <c r="Z9" s="8">
        <v>1145</v>
      </c>
      <c r="AA9" s="8">
        <v>567</v>
      </c>
      <c r="AB9" s="8">
        <v>616</v>
      </c>
      <c r="AC9" s="8">
        <v>805</v>
      </c>
      <c r="AD9" s="8">
        <v>951</v>
      </c>
      <c r="AE9" s="8">
        <v>514</v>
      </c>
      <c r="AF9" s="8">
        <v>461</v>
      </c>
      <c r="AG9" s="8">
        <v>1061</v>
      </c>
    </row>
    <row r="10" spans="1:33" s="157" customFormat="1" ht="30" customHeight="1">
      <c r="A10" s="233"/>
      <c r="B10" s="156" t="s">
        <v>85</v>
      </c>
      <c r="C10" s="158">
        <v>36</v>
      </c>
      <c r="D10" s="213">
        <v>36</v>
      </c>
      <c r="E10" s="27">
        <v>0</v>
      </c>
      <c r="F10" s="9">
        <v>1</v>
      </c>
      <c r="G10" s="8">
        <v>1</v>
      </c>
      <c r="H10" s="8">
        <v>2</v>
      </c>
      <c r="I10" s="8">
        <v>0</v>
      </c>
      <c r="J10" s="8">
        <v>0</v>
      </c>
      <c r="K10" s="8">
        <v>0</v>
      </c>
      <c r="L10" s="8">
        <v>2</v>
      </c>
      <c r="M10" s="8">
        <v>2</v>
      </c>
      <c r="N10" s="8">
        <v>0</v>
      </c>
      <c r="O10" s="8">
        <v>0</v>
      </c>
      <c r="P10" s="8">
        <v>0</v>
      </c>
      <c r="Q10" s="233"/>
      <c r="R10" s="156" t="s">
        <v>85</v>
      </c>
      <c r="S10" s="8">
        <v>0</v>
      </c>
      <c r="T10" s="8">
        <v>0</v>
      </c>
      <c r="U10" s="8">
        <v>3</v>
      </c>
      <c r="V10" s="8">
        <v>2</v>
      </c>
      <c r="W10" s="8">
        <v>8</v>
      </c>
      <c r="X10" s="8">
        <v>5</v>
      </c>
      <c r="Y10" s="8">
        <v>0</v>
      </c>
      <c r="Z10" s="8">
        <v>0</v>
      </c>
      <c r="AA10" s="8">
        <v>0</v>
      </c>
      <c r="AB10" s="8">
        <v>4</v>
      </c>
      <c r="AC10" s="8">
        <v>2</v>
      </c>
      <c r="AD10" s="8">
        <v>0</v>
      </c>
      <c r="AE10" s="8">
        <v>0</v>
      </c>
      <c r="AF10" s="8">
        <v>4</v>
      </c>
      <c r="AG10" s="8">
        <v>2</v>
      </c>
    </row>
    <row r="11" spans="1:33" s="6" customFormat="1" ht="30" customHeight="1">
      <c r="A11" s="233"/>
      <c r="B11" s="18" t="s">
        <v>86</v>
      </c>
      <c r="C11" s="10">
        <v>944</v>
      </c>
      <c r="D11" s="213">
        <v>1023</v>
      </c>
      <c r="E11" s="11">
        <v>-79</v>
      </c>
      <c r="F11" s="9">
        <v>15</v>
      </c>
      <c r="G11" s="8">
        <v>26</v>
      </c>
      <c r="H11" s="8">
        <v>41</v>
      </c>
      <c r="I11" s="8">
        <v>152</v>
      </c>
      <c r="J11" s="8">
        <v>205</v>
      </c>
      <c r="K11" s="8">
        <v>357</v>
      </c>
      <c r="L11" s="8">
        <v>2</v>
      </c>
      <c r="M11" s="8">
        <v>7</v>
      </c>
      <c r="N11" s="8">
        <v>19</v>
      </c>
      <c r="O11" s="8">
        <v>109</v>
      </c>
      <c r="P11" s="8">
        <v>128</v>
      </c>
      <c r="Q11" s="233"/>
      <c r="R11" s="18" t="s">
        <v>86</v>
      </c>
      <c r="S11" s="8">
        <v>9</v>
      </c>
      <c r="T11" s="8">
        <v>6</v>
      </c>
      <c r="U11" s="8">
        <v>39</v>
      </c>
      <c r="V11" s="8">
        <v>0</v>
      </c>
      <c r="W11" s="8">
        <v>65</v>
      </c>
      <c r="X11" s="8">
        <v>64</v>
      </c>
      <c r="Y11" s="8">
        <v>5</v>
      </c>
      <c r="Z11" s="8">
        <v>17</v>
      </c>
      <c r="AA11" s="8">
        <v>23</v>
      </c>
      <c r="AB11" s="8">
        <v>24</v>
      </c>
      <c r="AC11" s="8">
        <v>88</v>
      </c>
      <c r="AD11" s="8">
        <v>11</v>
      </c>
      <c r="AE11" s="8">
        <v>6</v>
      </c>
      <c r="AF11" s="8">
        <v>1</v>
      </c>
      <c r="AG11" s="8">
        <v>51</v>
      </c>
    </row>
    <row r="12" spans="1:33" s="6" customFormat="1" ht="30" customHeight="1">
      <c r="A12" s="233"/>
      <c r="B12" s="18" t="s">
        <v>87</v>
      </c>
      <c r="C12" s="10">
        <v>1526</v>
      </c>
      <c r="D12" s="213">
        <v>971</v>
      </c>
      <c r="E12" s="11">
        <v>555</v>
      </c>
      <c r="F12" s="9">
        <v>50</v>
      </c>
      <c r="G12" s="8">
        <v>17</v>
      </c>
      <c r="H12" s="8">
        <v>67</v>
      </c>
      <c r="I12" s="8">
        <v>89</v>
      </c>
      <c r="J12" s="8">
        <v>104</v>
      </c>
      <c r="K12" s="8">
        <v>193</v>
      </c>
      <c r="L12" s="8">
        <v>117</v>
      </c>
      <c r="M12" s="8">
        <v>91</v>
      </c>
      <c r="N12" s="8">
        <v>29</v>
      </c>
      <c r="O12" s="8">
        <v>18</v>
      </c>
      <c r="P12" s="8">
        <v>47</v>
      </c>
      <c r="Q12" s="233"/>
      <c r="R12" s="18" t="s">
        <v>87</v>
      </c>
      <c r="S12" s="8">
        <v>101</v>
      </c>
      <c r="T12" s="8">
        <v>47</v>
      </c>
      <c r="U12" s="8">
        <v>27</v>
      </c>
      <c r="V12" s="8">
        <v>34</v>
      </c>
      <c r="W12" s="8">
        <v>128</v>
      </c>
      <c r="X12" s="8">
        <v>101</v>
      </c>
      <c r="Y12" s="8">
        <v>64</v>
      </c>
      <c r="Z12" s="8">
        <v>80</v>
      </c>
      <c r="AA12" s="8">
        <v>122</v>
      </c>
      <c r="AB12" s="8">
        <v>30</v>
      </c>
      <c r="AC12" s="8">
        <v>65</v>
      </c>
      <c r="AD12" s="8">
        <v>100</v>
      </c>
      <c r="AE12" s="8">
        <v>17</v>
      </c>
      <c r="AF12" s="8">
        <v>2</v>
      </c>
      <c r="AG12" s="8">
        <v>93</v>
      </c>
    </row>
    <row r="13" spans="1:33" s="6" customFormat="1" ht="30" customHeight="1">
      <c r="A13" s="233"/>
      <c r="B13" s="18" t="s">
        <v>88</v>
      </c>
      <c r="C13" s="10">
        <v>0</v>
      </c>
      <c r="D13" s="213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3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89</v>
      </c>
      <c r="C14" s="10">
        <v>838</v>
      </c>
      <c r="D14" s="213">
        <v>1011</v>
      </c>
      <c r="E14" s="11">
        <v>-173</v>
      </c>
      <c r="F14" s="9">
        <v>92</v>
      </c>
      <c r="G14" s="8">
        <v>18</v>
      </c>
      <c r="H14" s="8">
        <v>110</v>
      </c>
      <c r="I14" s="8">
        <v>176</v>
      </c>
      <c r="J14" s="8">
        <v>84</v>
      </c>
      <c r="K14" s="8">
        <v>260</v>
      </c>
      <c r="L14" s="8">
        <v>27</v>
      </c>
      <c r="M14" s="8">
        <v>159</v>
      </c>
      <c r="N14" s="8">
        <v>111</v>
      </c>
      <c r="O14" s="8">
        <v>27</v>
      </c>
      <c r="P14" s="8">
        <v>138</v>
      </c>
      <c r="Q14" s="233"/>
      <c r="R14" s="18" t="s">
        <v>89</v>
      </c>
      <c r="S14" s="8">
        <v>12</v>
      </c>
      <c r="T14" s="8">
        <v>7</v>
      </c>
      <c r="U14" s="8">
        <v>12</v>
      </c>
      <c r="V14" s="8">
        <v>2</v>
      </c>
      <c r="W14" s="8">
        <v>67</v>
      </c>
      <c r="X14" s="8">
        <v>3</v>
      </c>
      <c r="Y14" s="8">
        <v>0</v>
      </c>
      <c r="Z14" s="8">
        <v>8</v>
      </c>
      <c r="AA14" s="8">
        <v>0</v>
      </c>
      <c r="AB14" s="8">
        <v>6</v>
      </c>
      <c r="AC14" s="8">
        <v>1</v>
      </c>
      <c r="AD14" s="8">
        <v>4</v>
      </c>
      <c r="AE14" s="8">
        <v>9</v>
      </c>
      <c r="AF14" s="8">
        <v>12</v>
      </c>
      <c r="AG14" s="8">
        <v>1</v>
      </c>
    </row>
    <row r="15" spans="1:33" s="6" customFormat="1" ht="30" customHeight="1">
      <c r="A15" s="231"/>
      <c r="B15" s="18" t="s">
        <v>90</v>
      </c>
      <c r="C15" s="10">
        <v>1291</v>
      </c>
      <c r="D15" s="213">
        <v>1309</v>
      </c>
      <c r="E15" s="11">
        <v>-18</v>
      </c>
      <c r="F15" s="9">
        <v>0</v>
      </c>
      <c r="G15" s="8">
        <v>41</v>
      </c>
      <c r="H15" s="8">
        <v>41</v>
      </c>
      <c r="I15" s="8">
        <v>10</v>
      </c>
      <c r="J15" s="8">
        <v>40</v>
      </c>
      <c r="K15" s="8">
        <v>50</v>
      </c>
      <c r="L15" s="8">
        <v>126</v>
      </c>
      <c r="M15" s="8">
        <v>68</v>
      </c>
      <c r="N15" s="8">
        <v>45</v>
      </c>
      <c r="O15" s="8">
        <v>164</v>
      </c>
      <c r="P15" s="8">
        <v>209</v>
      </c>
      <c r="Q15" s="231"/>
      <c r="R15" s="18" t="s">
        <v>90</v>
      </c>
      <c r="S15" s="8">
        <v>28</v>
      </c>
      <c r="T15" s="8">
        <v>34</v>
      </c>
      <c r="U15" s="8">
        <v>11</v>
      </c>
      <c r="V15" s="8">
        <v>59</v>
      </c>
      <c r="W15" s="8">
        <v>50</v>
      </c>
      <c r="X15" s="8">
        <v>179</v>
      </c>
      <c r="Y15" s="8">
        <v>31</v>
      </c>
      <c r="Z15" s="8">
        <v>79</v>
      </c>
      <c r="AA15" s="8">
        <v>35</v>
      </c>
      <c r="AB15" s="8">
        <v>67</v>
      </c>
      <c r="AC15" s="8">
        <v>62</v>
      </c>
      <c r="AD15" s="8">
        <v>65</v>
      </c>
      <c r="AE15" s="8">
        <v>25</v>
      </c>
      <c r="AF15" s="8">
        <v>37</v>
      </c>
      <c r="AG15" s="8">
        <v>35</v>
      </c>
    </row>
    <row r="16" spans="1:33" s="15" customFormat="1" ht="30" customHeight="1">
      <c r="A16" s="30" t="s">
        <v>19</v>
      </c>
      <c r="B16" s="38" t="s">
        <v>251</v>
      </c>
      <c r="C16" s="39">
        <v>29368</v>
      </c>
      <c r="D16" s="212">
        <v>32353</v>
      </c>
      <c r="E16" s="41">
        <v>-2985</v>
      </c>
      <c r="F16" s="42">
        <v>3513</v>
      </c>
      <c r="G16" s="40">
        <v>1182</v>
      </c>
      <c r="H16" s="40">
        <v>4695</v>
      </c>
      <c r="I16" s="40">
        <v>2052</v>
      </c>
      <c r="J16" s="40">
        <v>1028</v>
      </c>
      <c r="K16" s="40">
        <v>3080</v>
      </c>
      <c r="L16" s="40">
        <v>2246</v>
      </c>
      <c r="M16" s="40">
        <v>1534</v>
      </c>
      <c r="N16" s="40">
        <v>1720</v>
      </c>
      <c r="O16" s="40">
        <v>1296</v>
      </c>
      <c r="P16" s="40">
        <v>3016</v>
      </c>
      <c r="Q16" s="30" t="s">
        <v>19</v>
      </c>
      <c r="R16" s="38" t="s">
        <v>251</v>
      </c>
      <c r="S16" s="40">
        <v>945</v>
      </c>
      <c r="T16" s="40">
        <v>908</v>
      </c>
      <c r="U16" s="40">
        <v>845</v>
      </c>
      <c r="V16" s="40">
        <v>670</v>
      </c>
      <c r="W16" s="40">
        <v>2685</v>
      </c>
      <c r="X16" s="40">
        <v>1089</v>
      </c>
      <c r="Y16" s="40">
        <v>650</v>
      </c>
      <c r="Z16" s="40">
        <v>1369</v>
      </c>
      <c r="AA16" s="40">
        <v>603</v>
      </c>
      <c r="AB16" s="40">
        <v>693</v>
      </c>
      <c r="AC16" s="40">
        <v>888</v>
      </c>
      <c r="AD16" s="40">
        <v>1115</v>
      </c>
      <c r="AE16" s="40">
        <v>600</v>
      </c>
      <c r="AF16" s="40">
        <v>534</v>
      </c>
      <c r="AG16" s="40">
        <v>1203</v>
      </c>
    </row>
    <row r="17" spans="1:33" s="6" customFormat="1" ht="30" customHeight="1">
      <c r="A17" s="30" t="s">
        <v>103</v>
      </c>
      <c r="B17" s="18" t="s">
        <v>252</v>
      </c>
      <c r="C17" s="10">
        <v>13549</v>
      </c>
      <c r="D17" s="213">
        <v>14042</v>
      </c>
      <c r="E17" s="11">
        <v>-493</v>
      </c>
      <c r="F17" s="9">
        <v>1414</v>
      </c>
      <c r="G17" s="8">
        <v>480</v>
      </c>
      <c r="H17" s="8">
        <v>1894</v>
      </c>
      <c r="I17" s="8">
        <v>1006</v>
      </c>
      <c r="J17" s="8">
        <v>627</v>
      </c>
      <c r="K17" s="8">
        <v>1633</v>
      </c>
      <c r="L17" s="8">
        <v>830</v>
      </c>
      <c r="M17" s="8">
        <v>611</v>
      </c>
      <c r="N17" s="8">
        <v>774</v>
      </c>
      <c r="O17" s="8">
        <v>648</v>
      </c>
      <c r="P17" s="8">
        <v>1422</v>
      </c>
      <c r="Q17" s="30" t="s">
        <v>103</v>
      </c>
      <c r="R17" s="18" t="s">
        <v>252</v>
      </c>
      <c r="S17" s="8">
        <v>410</v>
      </c>
      <c r="T17" s="8">
        <v>388</v>
      </c>
      <c r="U17" s="8">
        <v>456</v>
      </c>
      <c r="V17" s="8">
        <v>267</v>
      </c>
      <c r="W17" s="8">
        <v>1335</v>
      </c>
      <c r="X17" s="8">
        <v>479</v>
      </c>
      <c r="Y17" s="8">
        <v>344</v>
      </c>
      <c r="Z17" s="8">
        <v>573</v>
      </c>
      <c r="AA17" s="8">
        <v>306</v>
      </c>
      <c r="AB17" s="8">
        <v>345</v>
      </c>
      <c r="AC17" s="8">
        <v>536</v>
      </c>
      <c r="AD17" s="8">
        <v>470</v>
      </c>
      <c r="AE17" s="8">
        <v>316</v>
      </c>
      <c r="AF17" s="8">
        <v>292</v>
      </c>
      <c r="AG17" s="8">
        <v>642</v>
      </c>
    </row>
    <row r="18" spans="1:33" s="6" customFormat="1" ht="30" customHeight="1">
      <c r="A18" s="30"/>
      <c r="B18" s="18" t="s">
        <v>114</v>
      </c>
      <c r="C18" s="10">
        <v>9915</v>
      </c>
      <c r="D18" s="213">
        <v>10321</v>
      </c>
      <c r="E18" s="11">
        <v>-406</v>
      </c>
      <c r="F18" s="9">
        <v>1232</v>
      </c>
      <c r="G18" s="8">
        <v>387</v>
      </c>
      <c r="H18" s="8">
        <v>1619</v>
      </c>
      <c r="I18" s="8">
        <v>675</v>
      </c>
      <c r="J18" s="8">
        <v>380</v>
      </c>
      <c r="K18" s="8">
        <v>1055</v>
      </c>
      <c r="L18" s="8">
        <v>782</v>
      </c>
      <c r="M18" s="8">
        <v>420</v>
      </c>
      <c r="N18" s="8">
        <v>594</v>
      </c>
      <c r="O18" s="8">
        <v>352</v>
      </c>
      <c r="P18" s="8">
        <v>946</v>
      </c>
      <c r="Q18" s="30"/>
      <c r="R18" s="18" t="s">
        <v>114</v>
      </c>
      <c r="S18" s="8">
        <v>351</v>
      </c>
      <c r="T18" s="8">
        <v>337</v>
      </c>
      <c r="U18" s="8">
        <v>275</v>
      </c>
      <c r="V18" s="8">
        <v>208</v>
      </c>
      <c r="W18" s="8">
        <v>855</v>
      </c>
      <c r="X18" s="8">
        <v>322</v>
      </c>
      <c r="Y18" s="8">
        <v>277</v>
      </c>
      <c r="Z18" s="8">
        <v>425</v>
      </c>
      <c r="AA18" s="8">
        <v>209</v>
      </c>
      <c r="AB18" s="8">
        <v>197</v>
      </c>
      <c r="AC18" s="8">
        <v>330</v>
      </c>
      <c r="AD18" s="8">
        <v>398</v>
      </c>
      <c r="AE18" s="8">
        <v>221</v>
      </c>
      <c r="AF18" s="8">
        <v>212</v>
      </c>
      <c r="AG18" s="8">
        <v>476</v>
      </c>
    </row>
    <row r="19" spans="1:33" s="6" customFormat="1" ht="30" customHeight="1">
      <c r="A19" s="30"/>
      <c r="B19" s="18" t="s">
        <v>115</v>
      </c>
      <c r="C19" s="10">
        <v>3634</v>
      </c>
      <c r="D19" s="213">
        <v>3721</v>
      </c>
      <c r="E19" s="11">
        <v>-87</v>
      </c>
      <c r="F19" s="9">
        <v>182</v>
      </c>
      <c r="G19" s="8">
        <v>93</v>
      </c>
      <c r="H19" s="8">
        <v>275</v>
      </c>
      <c r="I19" s="8">
        <v>331</v>
      </c>
      <c r="J19" s="8">
        <v>247</v>
      </c>
      <c r="K19" s="8">
        <v>578</v>
      </c>
      <c r="L19" s="8">
        <v>48</v>
      </c>
      <c r="M19" s="8">
        <v>191</v>
      </c>
      <c r="N19" s="8">
        <v>180</v>
      </c>
      <c r="O19" s="8">
        <v>296</v>
      </c>
      <c r="P19" s="8">
        <v>476</v>
      </c>
      <c r="Q19" s="30"/>
      <c r="R19" s="18" t="s">
        <v>115</v>
      </c>
      <c r="S19" s="8">
        <v>59</v>
      </c>
      <c r="T19" s="8">
        <v>51</v>
      </c>
      <c r="U19" s="8">
        <v>181</v>
      </c>
      <c r="V19" s="8">
        <v>59</v>
      </c>
      <c r="W19" s="8">
        <v>480</v>
      </c>
      <c r="X19" s="8">
        <v>157</v>
      </c>
      <c r="Y19" s="8">
        <v>67</v>
      </c>
      <c r="Z19" s="8">
        <v>148</v>
      </c>
      <c r="AA19" s="8">
        <v>97</v>
      </c>
      <c r="AB19" s="8">
        <v>148</v>
      </c>
      <c r="AC19" s="8">
        <v>206</v>
      </c>
      <c r="AD19" s="8">
        <v>72</v>
      </c>
      <c r="AE19" s="8">
        <v>95</v>
      </c>
      <c r="AF19" s="8">
        <v>80</v>
      </c>
      <c r="AG19" s="8">
        <v>166</v>
      </c>
    </row>
    <row r="20" spans="1:33" s="6" customFormat="1" ht="30" customHeight="1">
      <c r="A20" s="30" t="s">
        <v>104</v>
      </c>
      <c r="B20" s="18" t="s">
        <v>102</v>
      </c>
      <c r="C20" s="10">
        <v>3321</v>
      </c>
      <c r="D20" s="213">
        <v>4220</v>
      </c>
      <c r="E20" s="11">
        <v>-899</v>
      </c>
      <c r="F20" s="9">
        <v>144</v>
      </c>
      <c r="G20" s="8">
        <v>91</v>
      </c>
      <c r="H20" s="8">
        <v>235</v>
      </c>
      <c r="I20" s="8">
        <v>283</v>
      </c>
      <c r="J20" s="8">
        <v>164</v>
      </c>
      <c r="K20" s="8">
        <v>447</v>
      </c>
      <c r="L20" s="8">
        <v>187</v>
      </c>
      <c r="M20" s="8">
        <v>339</v>
      </c>
      <c r="N20" s="8">
        <v>213</v>
      </c>
      <c r="O20" s="8">
        <v>224</v>
      </c>
      <c r="P20" s="8">
        <v>437</v>
      </c>
      <c r="Q20" s="30" t="s">
        <v>104</v>
      </c>
      <c r="R20" s="18" t="s">
        <v>102</v>
      </c>
      <c r="S20" s="8">
        <v>141</v>
      </c>
      <c r="T20" s="8">
        <v>92</v>
      </c>
      <c r="U20" s="8">
        <v>63</v>
      </c>
      <c r="V20" s="8">
        <v>108</v>
      </c>
      <c r="W20" s="8">
        <v>179</v>
      </c>
      <c r="X20" s="8">
        <v>215</v>
      </c>
      <c r="Y20" s="8">
        <v>67</v>
      </c>
      <c r="Z20" s="8">
        <v>144</v>
      </c>
      <c r="AA20" s="8">
        <v>148</v>
      </c>
      <c r="AB20" s="8">
        <v>90</v>
      </c>
      <c r="AC20" s="8">
        <v>112</v>
      </c>
      <c r="AD20" s="8">
        <v>115</v>
      </c>
      <c r="AE20" s="8">
        <v>52</v>
      </c>
      <c r="AF20" s="8">
        <v>56</v>
      </c>
      <c r="AG20" s="8">
        <v>94</v>
      </c>
    </row>
    <row r="21" spans="1:33" s="6" customFormat="1" ht="56.25">
      <c r="A21" s="30" t="s">
        <v>105</v>
      </c>
      <c r="B21" s="18" t="s">
        <v>438</v>
      </c>
      <c r="C21" s="10">
        <v>674</v>
      </c>
      <c r="D21" s="213">
        <v>619</v>
      </c>
      <c r="E21" s="11">
        <v>55</v>
      </c>
      <c r="F21" s="9">
        <v>100</v>
      </c>
      <c r="G21" s="8">
        <v>46</v>
      </c>
      <c r="H21" s="8">
        <v>146</v>
      </c>
      <c r="I21" s="8">
        <v>62</v>
      </c>
      <c r="J21" s="8">
        <v>10</v>
      </c>
      <c r="K21" s="8">
        <v>72</v>
      </c>
      <c r="L21" s="8">
        <v>16</v>
      </c>
      <c r="M21" s="8">
        <v>25</v>
      </c>
      <c r="N21" s="8">
        <v>95</v>
      </c>
      <c r="O21" s="8">
        <v>27</v>
      </c>
      <c r="P21" s="8">
        <v>122</v>
      </c>
      <c r="Q21" s="30" t="s">
        <v>105</v>
      </c>
      <c r="R21" s="18" t="s">
        <v>438</v>
      </c>
      <c r="S21" s="8">
        <v>28</v>
      </c>
      <c r="T21" s="8">
        <v>43</v>
      </c>
      <c r="U21" s="8">
        <v>19</v>
      </c>
      <c r="V21" s="8">
        <v>17</v>
      </c>
      <c r="W21" s="8">
        <v>20</v>
      </c>
      <c r="X21" s="8">
        <v>43</v>
      </c>
      <c r="Y21" s="8">
        <v>14</v>
      </c>
      <c r="Z21" s="8">
        <v>16</v>
      </c>
      <c r="AA21" s="8">
        <v>6</v>
      </c>
      <c r="AB21" s="8">
        <v>18</v>
      </c>
      <c r="AC21" s="8">
        <v>4</v>
      </c>
      <c r="AD21" s="8">
        <v>19</v>
      </c>
      <c r="AE21" s="8">
        <v>11</v>
      </c>
      <c r="AF21" s="8">
        <v>6</v>
      </c>
      <c r="AG21" s="8">
        <v>29</v>
      </c>
    </row>
    <row r="22" spans="1:33" s="6" customFormat="1" ht="30" customHeight="1">
      <c r="A22" s="30" t="s">
        <v>106</v>
      </c>
      <c r="B22" s="18" t="s">
        <v>92</v>
      </c>
      <c r="C22" s="10">
        <v>1</v>
      </c>
      <c r="D22" s="213">
        <v>0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1</v>
      </c>
    </row>
    <row r="23" spans="1:33" s="6" customFormat="1" ht="30" customHeight="1">
      <c r="A23" s="30" t="s">
        <v>107</v>
      </c>
      <c r="B23" s="18" t="s">
        <v>93</v>
      </c>
      <c r="C23" s="10">
        <v>4403</v>
      </c>
      <c r="D23" s="213">
        <v>5998</v>
      </c>
      <c r="E23" s="11">
        <v>-1595</v>
      </c>
      <c r="F23" s="9">
        <v>874</v>
      </c>
      <c r="G23" s="8">
        <v>258</v>
      </c>
      <c r="H23" s="8">
        <v>1132</v>
      </c>
      <c r="I23" s="8">
        <v>196</v>
      </c>
      <c r="J23" s="8">
        <v>51</v>
      </c>
      <c r="K23" s="8">
        <v>247</v>
      </c>
      <c r="L23" s="8">
        <v>415</v>
      </c>
      <c r="M23" s="8">
        <v>207</v>
      </c>
      <c r="N23" s="8">
        <v>217</v>
      </c>
      <c r="O23" s="8">
        <v>128</v>
      </c>
      <c r="P23" s="8">
        <v>345</v>
      </c>
      <c r="Q23" s="30" t="s">
        <v>107</v>
      </c>
      <c r="R23" s="18" t="s">
        <v>93</v>
      </c>
      <c r="S23" s="8">
        <v>145</v>
      </c>
      <c r="T23" s="8">
        <v>164</v>
      </c>
      <c r="U23" s="8">
        <v>103</v>
      </c>
      <c r="V23" s="8">
        <v>83</v>
      </c>
      <c r="W23" s="8">
        <v>530</v>
      </c>
      <c r="X23" s="8">
        <v>124</v>
      </c>
      <c r="Y23" s="8">
        <v>48</v>
      </c>
      <c r="Z23" s="8">
        <v>158</v>
      </c>
      <c r="AA23" s="8">
        <v>32</v>
      </c>
      <c r="AB23" s="8">
        <v>78</v>
      </c>
      <c r="AC23" s="8">
        <v>70</v>
      </c>
      <c r="AD23" s="8">
        <v>203</v>
      </c>
      <c r="AE23" s="8">
        <v>43</v>
      </c>
      <c r="AF23" s="8">
        <v>60</v>
      </c>
      <c r="AG23" s="8">
        <v>216</v>
      </c>
    </row>
    <row r="24" spans="1:33" s="6" customFormat="1" ht="30" customHeight="1">
      <c r="A24" s="30" t="s">
        <v>108</v>
      </c>
      <c r="B24" s="18" t="s">
        <v>94</v>
      </c>
      <c r="C24" s="10">
        <v>1662</v>
      </c>
      <c r="D24" s="213">
        <v>2107</v>
      </c>
      <c r="E24" s="11">
        <v>-445</v>
      </c>
      <c r="F24" s="9">
        <v>152</v>
      </c>
      <c r="G24" s="8">
        <v>66</v>
      </c>
      <c r="H24" s="8">
        <v>218</v>
      </c>
      <c r="I24" s="8">
        <v>134</v>
      </c>
      <c r="J24" s="8">
        <v>67</v>
      </c>
      <c r="K24" s="8">
        <v>201</v>
      </c>
      <c r="L24" s="8">
        <v>81</v>
      </c>
      <c r="M24" s="8">
        <v>129</v>
      </c>
      <c r="N24" s="8">
        <v>100</v>
      </c>
      <c r="O24" s="8">
        <v>64</v>
      </c>
      <c r="P24" s="177">
        <v>164</v>
      </c>
      <c r="Q24" s="30" t="s">
        <v>108</v>
      </c>
      <c r="R24" s="18" t="s">
        <v>94</v>
      </c>
      <c r="S24" s="8">
        <v>52</v>
      </c>
      <c r="T24" s="8">
        <v>44</v>
      </c>
      <c r="U24" s="8">
        <v>64</v>
      </c>
      <c r="V24" s="8">
        <v>48</v>
      </c>
      <c r="W24" s="8">
        <v>133</v>
      </c>
      <c r="X24" s="8">
        <v>69</v>
      </c>
      <c r="Y24" s="8">
        <v>59</v>
      </c>
      <c r="Z24" s="8">
        <v>120</v>
      </c>
      <c r="AA24" s="8">
        <v>29</v>
      </c>
      <c r="AB24" s="8">
        <v>44</v>
      </c>
      <c r="AC24" s="8">
        <v>29</v>
      </c>
      <c r="AD24" s="8">
        <v>72</v>
      </c>
      <c r="AE24" s="8">
        <v>45</v>
      </c>
      <c r="AF24" s="8">
        <v>29</v>
      </c>
      <c r="AG24" s="8">
        <v>32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213">
        <v>1</v>
      </c>
      <c r="E25" s="11">
        <v>-1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946</v>
      </c>
      <c r="D26" s="213">
        <v>877</v>
      </c>
      <c r="E26" s="11">
        <v>69</v>
      </c>
      <c r="F26" s="9">
        <v>141</v>
      </c>
      <c r="G26" s="8">
        <v>27</v>
      </c>
      <c r="H26" s="8">
        <v>168</v>
      </c>
      <c r="I26" s="8">
        <v>72</v>
      </c>
      <c r="J26" s="8">
        <v>24</v>
      </c>
      <c r="K26" s="8">
        <v>96</v>
      </c>
      <c r="L26" s="8">
        <v>61</v>
      </c>
      <c r="M26" s="8">
        <v>34</v>
      </c>
      <c r="N26" s="8">
        <v>99</v>
      </c>
      <c r="O26" s="8">
        <v>49</v>
      </c>
      <c r="P26" s="8">
        <v>148</v>
      </c>
      <c r="Q26" s="30" t="s">
        <v>110</v>
      </c>
      <c r="R26" s="18" t="s">
        <v>96</v>
      </c>
      <c r="S26" s="8">
        <v>35</v>
      </c>
      <c r="T26" s="8">
        <v>19</v>
      </c>
      <c r="U26" s="8">
        <v>32</v>
      </c>
      <c r="V26" s="8">
        <v>17</v>
      </c>
      <c r="W26" s="8">
        <v>95</v>
      </c>
      <c r="X26" s="8">
        <v>24</v>
      </c>
      <c r="Y26" s="8">
        <v>19</v>
      </c>
      <c r="Z26" s="8">
        <v>39</v>
      </c>
      <c r="AA26" s="8">
        <v>16</v>
      </c>
      <c r="AB26" s="8">
        <v>23</v>
      </c>
      <c r="AC26" s="8">
        <v>28</v>
      </c>
      <c r="AD26" s="8">
        <v>30</v>
      </c>
      <c r="AE26" s="8">
        <v>13</v>
      </c>
      <c r="AF26" s="8">
        <v>21</v>
      </c>
      <c r="AG26" s="8">
        <v>28</v>
      </c>
    </row>
    <row r="27" spans="1:33" s="6" customFormat="1" ht="30" customHeight="1">
      <c r="A27" s="30" t="s">
        <v>111</v>
      </c>
      <c r="B27" s="18" t="s">
        <v>97</v>
      </c>
      <c r="C27" s="10">
        <v>666</v>
      </c>
      <c r="D27" s="213">
        <v>689</v>
      </c>
      <c r="E27" s="11">
        <v>-23</v>
      </c>
      <c r="F27" s="9">
        <v>111</v>
      </c>
      <c r="G27" s="8">
        <v>23</v>
      </c>
      <c r="H27" s="8">
        <v>134</v>
      </c>
      <c r="I27" s="8">
        <v>40</v>
      </c>
      <c r="J27" s="8">
        <v>11</v>
      </c>
      <c r="K27" s="8">
        <v>51</v>
      </c>
      <c r="L27" s="8">
        <v>51</v>
      </c>
      <c r="M27" s="8">
        <v>30</v>
      </c>
      <c r="N27" s="8">
        <v>23</v>
      </c>
      <c r="O27" s="8">
        <v>28</v>
      </c>
      <c r="P27" s="8">
        <v>51</v>
      </c>
      <c r="Q27" s="30" t="s">
        <v>111</v>
      </c>
      <c r="R27" s="18" t="s">
        <v>97</v>
      </c>
      <c r="S27" s="8">
        <v>12</v>
      </c>
      <c r="T27" s="8">
        <v>35</v>
      </c>
      <c r="U27" s="8">
        <v>13</v>
      </c>
      <c r="V27" s="8">
        <v>8</v>
      </c>
      <c r="W27" s="8">
        <v>90</v>
      </c>
      <c r="X27" s="8">
        <v>25</v>
      </c>
      <c r="Y27" s="8">
        <v>15</v>
      </c>
      <c r="Z27" s="8">
        <v>10</v>
      </c>
      <c r="AA27" s="8">
        <v>13</v>
      </c>
      <c r="AB27" s="8">
        <v>7</v>
      </c>
      <c r="AC27" s="8">
        <v>16</v>
      </c>
      <c r="AD27" s="8">
        <v>40</v>
      </c>
      <c r="AE27" s="8">
        <v>21</v>
      </c>
      <c r="AF27" s="8">
        <v>11</v>
      </c>
      <c r="AG27" s="8">
        <v>33</v>
      </c>
    </row>
    <row r="28" spans="1:33" s="6" customFormat="1" ht="30" customHeight="1">
      <c r="A28" s="30" t="s">
        <v>112</v>
      </c>
      <c r="B28" s="18" t="s">
        <v>98</v>
      </c>
      <c r="C28" s="10">
        <v>1571</v>
      </c>
      <c r="D28" s="213">
        <v>1881</v>
      </c>
      <c r="E28" s="11">
        <v>-310</v>
      </c>
      <c r="F28" s="9">
        <v>323</v>
      </c>
      <c r="G28" s="8">
        <v>94</v>
      </c>
      <c r="H28" s="8">
        <v>417</v>
      </c>
      <c r="I28" s="8">
        <v>37</v>
      </c>
      <c r="J28" s="8">
        <v>8</v>
      </c>
      <c r="K28" s="8">
        <v>45</v>
      </c>
      <c r="L28" s="8">
        <v>134</v>
      </c>
      <c r="M28" s="8">
        <v>49</v>
      </c>
      <c r="N28" s="8">
        <v>59</v>
      </c>
      <c r="O28" s="8">
        <v>22</v>
      </c>
      <c r="P28" s="8">
        <v>81</v>
      </c>
      <c r="Q28" s="30" t="s">
        <v>112</v>
      </c>
      <c r="R28" s="18" t="s">
        <v>98</v>
      </c>
      <c r="S28" s="8">
        <v>56</v>
      </c>
      <c r="T28" s="8">
        <v>60</v>
      </c>
      <c r="U28" s="8">
        <v>27</v>
      </c>
      <c r="V28" s="8">
        <v>43</v>
      </c>
      <c r="W28" s="8">
        <v>164</v>
      </c>
      <c r="X28" s="8">
        <v>27</v>
      </c>
      <c r="Y28" s="8">
        <v>33</v>
      </c>
      <c r="Z28" s="8">
        <v>87</v>
      </c>
      <c r="AA28" s="8">
        <v>13</v>
      </c>
      <c r="AB28" s="8">
        <v>49</v>
      </c>
      <c r="AC28" s="8">
        <v>55</v>
      </c>
      <c r="AD28" s="8">
        <v>76</v>
      </c>
      <c r="AE28" s="8">
        <v>55</v>
      </c>
      <c r="AF28" s="8">
        <v>31</v>
      </c>
      <c r="AG28" s="8">
        <v>69</v>
      </c>
    </row>
    <row r="29" spans="1:33" s="6" customFormat="1" ht="30" customHeight="1">
      <c r="A29" s="31" t="s">
        <v>126</v>
      </c>
      <c r="B29" s="18" t="s">
        <v>99</v>
      </c>
      <c r="C29" s="10">
        <v>2575</v>
      </c>
      <c r="D29" s="213">
        <v>1919</v>
      </c>
      <c r="E29" s="11">
        <v>656</v>
      </c>
      <c r="F29" s="9">
        <v>254</v>
      </c>
      <c r="G29" s="8">
        <v>97</v>
      </c>
      <c r="H29" s="8">
        <v>351</v>
      </c>
      <c r="I29" s="8">
        <v>222</v>
      </c>
      <c r="J29" s="8">
        <v>66</v>
      </c>
      <c r="K29" s="8">
        <v>288</v>
      </c>
      <c r="L29" s="8">
        <v>471</v>
      </c>
      <c r="M29" s="8">
        <v>110</v>
      </c>
      <c r="N29" s="8">
        <v>140</v>
      </c>
      <c r="O29" s="8">
        <v>106</v>
      </c>
      <c r="P29" s="8">
        <v>246</v>
      </c>
      <c r="Q29" s="31" t="s">
        <v>126</v>
      </c>
      <c r="R29" s="18" t="s">
        <v>99</v>
      </c>
      <c r="S29" s="8">
        <v>66</v>
      </c>
      <c r="T29" s="8">
        <v>63</v>
      </c>
      <c r="U29" s="8">
        <v>68</v>
      </c>
      <c r="V29" s="8">
        <v>79</v>
      </c>
      <c r="W29" s="8">
        <v>139</v>
      </c>
      <c r="X29" s="8">
        <v>83</v>
      </c>
      <c r="Y29" s="8">
        <v>51</v>
      </c>
      <c r="Z29" s="8">
        <v>222</v>
      </c>
      <c r="AA29" s="8">
        <v>40</v>
      </c>
      <c r="AB29" s="8">
        <v>39</v>
      </c>
      <c r="AC29" s="8">
        <v>38</v>
      </c>
      <c r="AD29" s="8">
        <v>90</v>
      </c>
      <c r="AE29" s="8">
        <v>44</v>
      </c>
      <c r="AF29" s="8">
        <v>28</v>
      </c>
      <c r="AG29" s="8">
        <v>59</v>
      </c>
    </row>
    <row r="30" spans="1:33" s="45" customFormat="1" ht="30" customHeight="1">
      <c r="A30" s="269" t="s">
        <v>22</v>
      </c>
      <c r="B30" s="38" t="s">
        <v>100</v>
      </c>
      <c r="C30" s="39">
        <v>25295</v>
      </c>
      <c r="D30" s="212">
        <v>27631</v>
      </c>
      <c r="E30" s="41">
        <v>-2336</v>
      </c>
      <c r="F30" s="42">
        <v>2627</v>
      </c>
      <c r="G30" s="40">
        <v>927</v>
      </c>
      <c r="H30" s="40">
        <v>3554</v>
      </c>
      <c r="I30" s="40">
        <v>1549</v>
      </c>
      <c r="J30" s="40">
        <v>570</v>
      </c>
      <c r="K30" s="40">
        <v>2119</v>
      </c>
      <c r="L30" s="40">
        <v>1568</v>
      </c>
      <c r="M30" s="40">
        <v>998</v>
      </c>
      <c r="N30" s="40">
        <v>2400</v>
      </c>
      <c r="O30" s="40">
        <v>1788</v>
      </c>
      <c r="P30" s="40">
        <v>4188</v>
      </c>
      <c r="Q30" s="230" t="s">
        <v>22</v>
      </c>
      <c r="R30" s="43" t="s">
        <v>100</v>
      </c>
      <c r="S30" s="40">
        <v>834</v>
      </c>
      <c r="T30" s="40">
        <v>730</v>
      </c>
      <c r="U30" s="40">
        <v>693</v>
      </c>
      <c r="V30" s="40">
        <v>572</v>
      </c>
      <c r="W30" s="40">
        <v>2502</v>
      </c>
      <c r="X30" s="40">
        <v>1065</v>
      </c>
      <c r="Y30" s="40">
        <v>553</v>
      </c>
      <c r="Z30" s="40">
        <v>1068</v>
      </c>
      <c r="AA30" s="40">
        <v>681</v>
      </c>
      <c r="AB30" s="40">
        <v>571</v>
      </c>
      <c r="AC30" s="40">
        <v>603</v>
      </c>
      <c r="AD30" s="40">
        <v>902</v>
      </c>
      <c r="AE30" s="40">
        <v>612</v>
      </c>
      <c r="AF30" s="40">
        <v>542</v>
      </c>
      <c r="AG30" s="40">
        <v>940</v>
      </c>
    </row>
    <row r="31" spans="1:33" s="55" customFormat="1" ht="30" customHeight="1" thickBot="1">
      <c r="A31" s="270"/>
      <c r="B31" s="18" t="s">
        <v>113</v>
      </c>
      <c r="C31" s="12">
        <f t="shared" ref="C31" si="0">H31+K31+L31+M31+P31+SUM(S31:AG31)</f>
        <v>2185</v>
      </c>
      <c r="D31" s="215">
        <f>'[24]ns 3'!$J52</f>
        <v>2972</v>
      </c>
      <c r="E31" s="14">
        <f t="shared" ref="E31" si="1">IF(D31="b.d.","x",C31-D31)</f>
        <v>-787</v>
      </c>
      <c r="F31" s="9">
        <f>'[1]ns 3'!$J52</f>
        <v>376</v>
      </c>
      <c r="G31" s="8">
        <f>'[2]ns 3'!$J52</f>
        <v>131</v>
      </c>
      <c r="H31" s="8">
        <f t="shared" ref="H31" si="2">F31+G31</f>
        <v>507</v>
      </c>
      <c r="I31" s="8">
        <f>'[3]ns 3'!$J52</f>
        <v>104</v>
      </c>
      <c r="J31" s="8">
        <f>'[4]ns 3'!$J52</f>
        <v>35</v>
      </c>
      <c r="K31" s="8">
        <f t="shared" ref="K31" si="3">I31+J31</f>
        <v>139</v>
      </c>
      <c r="L31" s="8">
        <f>'[5]ns 3'!$J52</f>
        <v>142</v>
      </c>
      <c r="M31" s="8">
        <f>'[6]ns 3'!$J52</f>
        <v>106</v>
      </c>
      <c r="N31" s="8">
        <f>'[7]ns 3'!$J52</f>
        <v>184</v>
      </c>
      <c r="O31" s="8">
        <f>'[8]ns 3'!$J52</f>
        <v>162</v>
      </c>
      <c r="P31" s="8">
        <f t="shared" ref="P31" si="4">N31+O31</f>
        <v>346</v>
      </c>
      <c r="Q31" s="231"/>
      <c r="R31" s="53" t="str">
        <f t="shared" ref="R31" si="5">B31</f>
        <v>w tym zarejestrowani po raz pierwszy</v>
      </c>
      <c r="S31" s="8">
        <f>'[9]ns 3'!$J52</f>
        <v>61</v>
      </c>
      <c r="T31" s="8">
        <f>'[10]ns 3'!$J52</f>
        <v>56</v>
      </c>
      <c r="U31" s="8">
        <f>'[11]ns 3'!$J52</f>
        <v>39</v>
      </c>
      <c r="V31" s="8">
        <f>'[12]ns 3'!$J52</f>
        <v>35</v>
      </c>
      <c r="W31" s="8">
        <f>'[13]ns 3'!$J52</f>
        <v>207</v>
      </c>
      <c r="X31" s="8">
        <f>'[14]ns 3'!$J52</f>
        <v>66</v>
      </c>
      <c r="Y31" s="8">
        <f>'[15]ns 3'!$J52</f>
        <v>47</v>
      </c>
      <c r="Z31" s="8">
        <f>'[16]ns 3'!$J52</f>
        <v>83</v>
      </c>
      <c r="AA31" s="8">
        <f>'[17]ns 3'!$J52</f>
        <v>66</v>
      </c>
      <c r="AB31" s="8">
        <f>'[18]ns 3'!$J52</f>
        <v>28</v>
      </c>
      <c r="AC31" s="8">
        <f>'[19]ns 3'!$J52</f>
        <v>33</v>
      </c>
      <c r="AD31" s="8">
        <f>'[20]ns 3'!$J52</f>
        <v>71</v>
      </c>
      <c r="AE31" s="8">
        <f>'[21]ns 3'!$J52</f>
        <v>52</v>
      </c>
      <c r="AF31" s="8">
        <f>'[22]ns 3'!$J52</f>
        <v>39</v>
      </c>
      <c r="AG31" s="8">
        <f>'[23]ns 3'!$J52</f>
        <v>62</v>
      </c>
    </row>
    <row r="32" spans="1:33" s="25" customFormat="1" ht="18.75">
      <c r="A32" s="47" t="s">
        <v>161</v>
      </c>
      <c r="D32" s="181"/>
      <c r="Q32" s="47" t="str">
        <f>A32</f>
        <v>* szczegóły w tabeli 29</v>
      </c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  <row r="35" spans="1:17" s="25" customFormat="1" ht="18.75">
      <c r="A35" s="46"/>
      <c r="D35" s="181"/>
      <c r="Q35" s="46"/>
    </row>
    <row r="36" spans="1:17" s="25" customFormat="1" ht="18.75">
      <c r="A36" s="46"/>
      <c r="D36" s="181"/>
      <c r="Q36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AG35"/>
  <sheetViews>
    <sheetView topLeftCell="A16" zoomScale="75" zoomScaleNormal="50" workbookViewId="0">
      <selection activeCell="D31" sqref="D3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2" t="s">
        <v>434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 t="s">
        <v>435</v>
      </c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  <c r="AD1" s="242"/>
      <c r="AE1" s="242"/>
      <c r="AF1" s="242"/>
      <c r="AG1" s="242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30" t="s">
        <v>12</v>
      </c>
      <c r="B6" s="38" t="s">
        <v>62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30" t="s">
        <v>12</v>
      </c>
      <c r="R6" s="38" t="s">
        <v>62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33"/>
      <c r="B7" s="19" t="s">
        <v>58</v>
      </c>
      <c r="C7" s="10">
        <v>1019</v>
      </c>
      <c r="D7" s="8">
        <v>874</v>
      </c>
      <c r="E7" s="11">
        <v>145</v>
      </c>
      <c r="F7" s="9">
        <v>81</v>
      </c>
      <c r="G7" s="8">
        <v>45</v>
      </c>
      <c r="H7" s="8">
        <v>126</v>
      </c>
      <c r="I7" s="8">
        <v>38</v>
      </c>
      <c r="J7" s="8">
        <v>19</v>
      </c>
      <c r="K7" s="8">
        <v>57</v>
      </c>
      <c r="L7" s="8">
        <v>50</v>
      </c>
      <c r="M7" s="8">
        <v>40</v>
      </c>
      <c r="N7" s="8">
        <v>56</v>
      </c>
      <c r="O7" s="8">
        <v>67</v>
      </c>
      <c r="P7" s="8">
        <v>123</v>
      </c>
      <c r="Q7" s="233"/>
      <c r="R7" s="18" t="s">
        <v>58</v>
      </c>
      <c r="S7" s="8">
        <v>49</v>
      </c>
      <c r="T7" s="8">
        <v>43</v>
      </c>
      <c r="U7" s="8">
        <v>28</v>
      </c>
      <c r="V7" s="8">
        <v>23</v>
      </c>
      <c r="W7" s="8">
        <v>124</v>
      </c>
      <c r="X7" s="8">
        <v>54</v>
      </c>
      <c r="Y7" s="8">
        <v>49</v>
      </c>
      <c r="Z7" s="8">
        <v>37</v>
      </c>
      <c r="AA7" s="8">
        <v>18</v>
      </c>
      <c r="AB7" s="8">
        <v>18</v>
      </c>
      <c r="AC7" s="8">
        <v>39</v>
      </c>
      <c r="AD7" s="8">
        <v>52</v>
      </c>
      <c r="AE7" s="8">
        <v>22</v>
      </c>
      <c r="AF7" s="8">
        <v>16</v>
      </c>
      <c r="AG7" s="8">
        <v>51</v>
      </c>
    </row>
    <row r="8" spans="1:33" s="6" customFormat="1" ht="30" customHeight="1">
      <c r="A8" s="233"/>
      <c r="B8" s="18" t="s">
        <v>59</v>
      </c>
      <c r="C8" s="10">
        <v>15458</v>
      </c>
      <c r="D8" s="8">
        <v>14439</v>
      </c>
      <c r="E8" s="27">
        <v>1019</v>
      </c>
      <c r="F8" s="9">
        <v>1040</v>
      </c>
      <c r="G8" s="8">
        <v>604</v>
      </c>
      <c r="H8" s="8">
        <v>1644</v>
      </c>
      <c r="I8" s="8">
        <v>693</v>
      </c>
      <c r="J8" s="8">
        <v>397</v>
      </c>
      <c r="K8" s="8">
        <v>1090</v>
      </c>
      <c r="L8" s="8">
        <v>866</v>
      </c>
      <c r="M8" s="8">
        <v>830</v>
      </c>
      <c r="N8" s="8">
        <v>727</v>
      </c>
      <c r="O8" s="8">
        <v>886</v>
      </c>
      <c r="P8" s="8">
        <v>1613</v>
      </c>
      <c r="Q8" s="233"/>
      <c r="R8" s="18" t="s">
        <v>59</v>
      </c>
      <c r="S8" s="8">
        <v>422</v>
      </c>
      <c r="T8" s="8">
        <v>666</v>
      </c>
      <c r="U8" s="8">
        <v>454</v>
      </c>
      <c r="V8" s="8">
        <v>475</v>
      </c>
      <c r="W8" s="8">
        <v>1414</v>
      </c>
      <c r="X8" s="8">
        <v>911</v>
      </c>
      <c r="Y8" s="8">
        <v>533</v>
      </c>
      <c r="Z8" s="8">
        <v>761</v>
      </c>
      <c r="AA8" s="8">
        <v>557</v>
      </c>
      <c r="AB8" s="8">
        <v>466</v>
      </c>
      <c r="AC8" s="8">
        <v>470</v>
      </c>
      <c r="AD8" s="8">
        <v>803</v>
      </c>
      <c r="AE8" s="8">
        <v>494</v>
      </c>
      <c r="AF8" s="8">
        <v>353</v>
      </c>
      <c r="AG8" s="8">
        <v>636</v>
      </c>
    </row>
    <row r="9" spans="1:33" s="157" customFormat="1" ht="30" customHeight="1">
      <c r="A9" s="233"/>
      <c r="B9" s="155" t="s">
        <v>60</v>
      </c>
      <c r="C9" s="10">
        <v>797</v>
      </c>
      <c r="D9" s="8">
        <v>686</v>
      </c>
      <c r="E9" s="27">
        <v>111</v>
      </c>
      <c r="F9" s="9">
        <v>59</v>
      </c>
      <c r="G9" s="8">
        <v>44</v>
      </c>
      <c r="H9" s="8">
        <v>103</v>
      </c>
      <c r="I9" s="8">
        <v>23</v>
      </c>
      <c r="J9" s="8">
        <v>18</v>
      </c>
      <c r="K9" s="8">
        <v>41</v>
      </c>
      <c r="L9" s="8">
        <v>31</v>
      </c>
      <c r="M9" s="8">
        <v>31</v>
      </c>
      <c r="N9" s="8">
        <v>34</v>
      </c>
      <c r="O9" s="8">
        <v>50</v>
      </c>
      <c r="P9" s="8">
        <v>84</v>
      </c>
      <c r="Q9" s="233"/>
      <c r="R9" s="156" t="s">
        <v>60</v>
      </c>
      <c r="S9" s="8">
        <v>23</v>
      </c>
      <c r="T9" s="8">
        <v>33</v>
      </c>
      <c r="U9" s="8">
        <v>23</v>
      </c>
      <c r="V9" s="8">
        <v>20</v>
      </c>
      <c r="W9" s="8">
        <v>112</v>
      </c>
      <c r="X9" s="8">
        <v>28</v>
      </c>
      <c r="Y9" s="8">
        <v>38</v>
      </c>
      <c r="Z9" s="8">
        <v>34</v>
      </c>
      <c r="AA9" s="8">
        <v>7</v>
      </c>
      <c r="AB9" s="8">
        <v>17</v>
      </c>
      <c r="AC9" s="8">
        <v>31</v>
      </c>
      <c r="AD9" s="8">
        <v>55</v>
      </c>
      <c r="AE9" s="8">
        <v>23</v>
      </c>
      <c r="AF9" s="8">
        <v>18</v>
      </c>
      <c r="AG9" s="8">
        <v>45</v>
      </c>
    </row>
    <row r="10" spans="1:33" s="157" customFormat="1" ht="30" customHeight="1">
      <c r="A10" s="233"/>
      <c r="B10" s="156" t="s">
        <v>59</v>
      </c>
      <c r="C10" s="158">
        <v>6941</v>
      </c>
      <c r="D10" s="8">
        <v>6144</v>
      </c>
      <c r="E10" s="27">
        <v>797</v>
      </c>
      <c r="F10" s="9">
        <v>538</v>
      </c>
      <c r="G10" s="8">
        <v>298</v>
      </c>
      <c r="H10" s="8">
        <v>836</v>
      </c>
      <c r="I10" s="8">
        <v>320</v>
      </c>
      <c r="J10" s="8">
        <v>182</v>
      </c>
      <c r="K10" s="8">
        <v>502</v>
      </c>
      <c r="L10" s="8">
        <v>438</v>
      </c>
      <c r="M10" s="8">
        <v>395</v>
      </c>
      <c r="N10" s="8">
        <v>281</v>
      </c>
      <c r="O10" s="8">
        <v>315</v>
      </c>
      <c r="P10" s="8">
        <v>596</v>
      </c>
      <c r="Q10" s="233"/>
      <c r="R10" s="156" t="s">
        <v>59</v>
      </c>
      <c r="S10" s="8">
        <v>170</v>
      </c>
      <c r="T10" s="8">
        <v>315</v>
      </c>
      <c r="U10" s="8">
        <v>205</v>
      </c>
      <c r="V10" s="8">
        <v>218</v>
      </c>
      <c r="W10" s="8">
        <v>632</v>
      </c>
      <c r="X10" s="8">
        <v>278</v>
      </c>
      <c r="Y10" s="8">
        <v>261</v>
      </c>
      <c r="Z10" s="8">
        <v>339</v>
      </c>
      <c r="AA10" s="8">
        <v>193</v>
      </c>
      <c r="AB10" s="8">
        <v>227</v>
      </c>
      <c r="AC10" s="8">
        <v>227</v>
      </c>
      <c r="AD10" s="8">
        <v>400</v>
      </c>
      <c r="AE10" s="8">
        <v>265</v>
      </c>
      <c r="AF10" s="8">
        <v>162</v>
      </c>
      <c r="AG10" s="8">
        <v>282</v>
      </c>
    </row>
    <row r="11" spans="1:33" s="6" customFormat="1" ht="30" customHeight="1">
      <c r="A11" s="231"/>
      <c r="B11" s="19" t="s">
        <v>61</v>
      </c>
      <c r="C11" s="10">
        <v>3525</v>
      </c>
      <c r="D11" s="8">
        <v>3543</v>
      </c>
      <c r="E11" s="11">
        <v>-18</v>
      </c>
      <c r="F11" s="9">
        <v>180</v>
      </c>
      <c r="G11" s="8">
        <v>104</v>
      </c>
      <c r="H11" s="8">
        <v>284</v>
      </c>
      <c r="I11" s="8">
        <v>110</v>
      </c>
      <c r="J11" s="8">
        <v>79</v>
      </c>
      <c r="K11" s="8">
        <v>189</v>
      </c>
      <c r="L11" s="8">
        <v>190</v>
      </c>
      <c r="M11" s="8">
        <v>183</v>
      </c>
      <c r="N11" s="8">
        <v>169</v>
      </c>
      <c r="O11" s="8">
        <v>254</v>
      </c>
      <c r="P11" s="8">
        <v>423</v>
      </c>
      <c r="Q11" s="231"/>
      <c r="R11" s="18" t="s">
        <v>61</v>
      </c>
      <c r="S11" s="8">
        <v>133</v>
      </c>
      <c r="T11" s="8">
        <v>152</v>
      </c>
      <c r="U11" s="8">
        <v>99</v>
      </c>
      <c r="V11" s="8">
        <v>110</v>
      </c>
      <c r="W11" s="8">
        <v>386</v>
      </c>
      <c r="X11" s="8">
        <v>280</v>
      </c>
      <c r="Y11" s="8">
        <v>115</v>
      </c>
      <c r="Z11" s="8">
        <v>140</v>
      </c>
      <c r="AA11" s="8">
        <v>149</v>
      </c>
      <c r="AB11" s="8">
        <v>88</v>
      </c>
      <c r="AC11" s="8">
        <v>99</v>
      </c>
      <c r="AD11" s="8">
        <v>150</v>
      </c>
      <c r="AE11" s="8">
        <v>120</v>
      </c>
      <c r="AF11" s="8">
        <v>91</v>
      </c>
      <c r="AG11" s="8">
        <v>144</v>
      </c>
    </row>
    <row r="12" spans="1:33" s="15" customFormat="1" ht="30" customHeight="1">
      <c r="A12" s="230" t="s">
        <v>17</v>
      </c>
      <c r="B12" s="38" t="s">
        <v>63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30" t="s">
        <v>17</v>
      </c>
      <c r="R12" s="38" t="s">
        <v>63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33"/>
      <c r="B13" s="19" t="s">
        <v>58</v>
      </c>
      <c r="C13" s="10">
        <v>10</v>
      </c>
      <c r="D13" s="8">
        <v>18</v>
      </c>
      <c r="E13" s="11">
        <v>-8</v>
      </c>
      <c r="F13" s="9">
        <v>1</v>
      </c>
      <c r="G13" s="8">
        <v>2</v>
      </c>
      <c r="H13" s="8">
        <v>3</v>
      </c>
      <c r="I13" s="8">
        <v>1</v>
      </c>
      <c r="J13" s="8">
        <v>0</v>
      </c>
      <c r="K13" s="8">
        <v>1</v>
      </c>
      <c r="L13" s="8">
        <v>1</v>
      </c>
      <c r="M13" s="8">
        <v>0</v>
      </c>
      <c r="N13" s="8">
        <v>1</v>
      </c>
      <c r="O13" s="8">
        <v>1</v>
      </c>
      <c r="P13" s="8">
        <v>2</v>
      </c>
      <c r="Q13" s="233"/>
      <c r="R13" s="18" t="s">
        <v>58</v>
      </c>
      <c r="S13" s="8">
        <v>0</v>
      </c>
      <c r="T13" s="8">
        <v>0</v>
      </c>
      <c r="U13" s="8">
        <v>0</v>
      </c>
      <c r="V13" s="8">
        <v>1</v>
      </c>
      <c r="W13" s="8">
        <v>1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59</v>
      </c>
      <c r="C14" s="10">
        <v>211</v>
      </c>
      <c r="D14" s="8">
        <v>201</v>
      </c>
      <c r="E14" s="11">
        <v>10</v>
      </c>
      <c r="F14" s="9">
        <v>45</v>
      </c>
      <c r="G14" s="8">
        <v>11</v>
      </c>
      <c r="H14" s="8">
        <v>56</v>
      </c>
      <c r="I14" s="8">
        <v>16</v>
      </c>
      <c r="J14" s="8">
        <v>0</v>
      </c>
      <c r="K14" s="8">
        <v>16</v>
      </c>
      <c r="L14" s="8">
        <v>28</v>
      </c>
      <c r="M14" s="8">
        <v>7</v>
      </c>
      <c r="N14" s="8">
        <v>18</v>
      </c>
      <c r="O14" s="8">
        <v>9</v>
      </c>
      <c r="P14" s="8">
        <v>27</v>
      </c>
      <c r="Q14" s="233"/>
      <c r="R14" s="18" t="s">
        <v>59</v>
      </c>
      <c r="S14" s="8">
        <v>3</v>
      </c>
      <c r="T14" s="8">
        <v>9</v>
      </c>
      <c r="U14" s="8">
        <v>4</v>
      </c>
      <c r="V14" s="8">
        <v>3</v>
      </c>
      <c r="W14" s="8">
        <v>17</v>
      </c>
      <c r="X14" s="8">
        <v>3</v>
      </c>
      <c r="Y14" s="8">
        <v>2</v>
      </c>
      <c r="Z14" s="8">
        <v>8</v>
      </c>
      <c r="AA14" s="8">
        <v>4</v>
      </c>
      <c r="AB14" s="8">
        <v>0</v>
      </c>
      <c r="AC14" s="8">
        <v>2</v>
      </c>
      <c r="AD14" s="8">
        <v>11</v>
      </c>
      <c r="AE14" s="8">
        <v>2</v>
      </c>
      <c r="AF14" s="8">
        <v>5</v>
      </c>
      <c r="AG14" s="8">
        <v>4</v>
      </c>
    </row>
    <row r="15" spans="1:33" s="6" customFormat="1" ht="30" customHeight="1">
      <c r="A15" s="233"/>
      <c r="B15" s="19" t="s">
        <v>60</v>
      </c>
      <c r="C15" s="10">
        <v>2</v>
      </c>
      <c r="D15" s="8">
        <v>9</v>
      </c>
      <c r="E15" s="11">
        <v>-7</v>
      </c>
      <c r="F15" s="9">
        <v>2</v>
      </c>
      <c r="G15" s="8">
        <v>0</v>
      </c>
      <c r="H15" s="8">
        <v>2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233"/>
      <c r="R15" s="18" t="s">
        <v>60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0" customHeight="1">
      <c r="A16" s="233"/>
      <c r="B16" s="18" t="s">
        <v>59</v>
      </c>
      <c r="C16" s="10">
        <v>104</v>
      </c>
      <c r="D16" s="8">
        <v>102</v>
      </c>
      <c r="E16" s="11">
        <v>2</v>
      </c>
      <c r="F16" s="9">
        <v>21</v>
      </c>
      <c r="G16" s="8">
        <v>3</v>
      </c>
      <c r="H16" s="8">
        <v>24</v>
      </c>
      <c r="I16" s="8">
        <v>6</v>
      </c>
      <c r="J16" s="8">
        <v>0</v>
      </c>
      <c r="K16" s="8">
        <v>6</v>
      </c>
      <c r="L16" s="8">
        <v>14</v>
      </c>
      <c r="M16" s="8">
        <v>3</v>
      </c>
      <c r="N16" s="8">
        <v>6</v>
      </c>
      <c r="O16" s="8">
        <v>4</v>
      </c>
      <c r="P16" s="8">
        <v>10</v>
      </c>
      <c r="Q16" s="233"/>
      <c r="R16" s="18" t="s">
        <v>59</v>
      </c>
      <c r="S16" s="8">
        <v>1</v>
      </c>
      <c r="T16" s="8">
        <v>4</v>
      </c>
      <c r="U16" s="8">
        <v>2</v>
      </c>
      <c r="V16" s="8">
        <v>2</v>
      </c>
      <c r="W16" s="8">
        <v>8</v>
      </c>
      <c r="X16" s="8">
        <v>1</v>
      </c>
      <c r="Y16" s="8">
        <v>0</v>
      </c>
      <c r="Z16" s="8">
        <v>7</v>
      </c>
      <c r="AA16" s="8">
        <v>1</v>
      </c>
      <c r="AB16" s="8">
        <v>2</v>
      </c>
      <c r="AC16" s="8">
        <v>3</v>
      </c>
      <c r="AD16" s="8">
        <v>8</v>
      </c>
      <c r="AE16" s="8">
        <v>4</v>
      </c>
      <c r="AF16" s="8">
        <v>3</v>
      </c>
      <c r="AG16" s="8">
        <v>1</v>
      </c>
    </row>
    <row r="17" spans="1:33" s="6" customFormat="1" ht="30" customHeight="1">
      <c r="A17" s="231"/>
      <c r="B17" s="19" t="s">
        <v>61</v>
      </c>
      <c r="C17" s="10">
        <v>119</v>
      </c>
      <c r="D17" s="8">
        <v>121</v>
      </c>
      <c r="E17" s="11">
        <v>-2</v>
      </c>
      <c r="F17" s="9">
        <v>24</v>
      </c>
      <c r="G17" s="8">
        <v>5</v>
      </c>
      <c r="H17" s="8">
        <v>29</v>
      </c>
      <c r="I17" s="8">
        <v>17</v>
      </c>
      <c r="J17" s="8">
        <v>0</v>
      </c>
      <c r="K17" s="8">
        <v>17</v>
      </c>
      <c r="L17" s="8">
        <v>12</v>
      </c>
      <c r="M17" s="8">
        <v>2</v>
      </c>
      <c r="N17" s="8">
        <v>15</v>
      </c>
      <c r="O17" s="8">
        <v>3</v>
      </c>
      <c r="P17" s="8">
        <v>18</v>
      </c>
      <c r="Q17" s="231"/>
      <c r="R17" s="18" t="s">
        <v>61</v>
      </c>
      <c r="S17" s="8">
        <v>4</v>
      </c>
      <c r="T17" s="8">
        <v>5</v>
      </c>
      <c r="U17" s="8">
        <v>1</v>
      </c>
      <c r="V17" s="8">
        <v>1</v>
      </c>
      <c r="W17" s="8">
        <v>6</v>
      </c>
      <c r="X17" s="8">
        <v>1</v>
      </c>
      <c r="Y17" s="8">
        <v>2</v>
      </c>
      <c r="Z17" s="8">
        <v>5</v>
      </c>
      <c r="AA17" s="8">
        <v>4</v>
      </c>
      <c r="AB17" s="8">
        <v>0</v>
      </c>
      <c r="AC17" s="8">
        <v>0</v>
      </c>
      <c r="AD17" s="8">
        <v>7</v>
      </c>
      <c r="AE17" s="8">
        <v>2</v>
      </c>
      <c r="AF17" s="8">
        <v>1</v>
      </c>
      <c r="AG17" s="8">
        <v>2</v>
      </c>
    </row>
    <row r="18" spans="1:33" s="15" customFormat="1" ht="30" customHeight="1">
      <c r="A18" s="230" t="s">
        <v>19</v>
      </c>
      <c r="B18" s="38" t="s">
        <v>64</v>
      </c>
      <c r="C18" s="39"/>
      <c r="D18" s="40"/>
      <c r="E18" s="41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30" t="s">
        <v>19</v>
      </c>
      <c r="R18" s="38" t="s">
        <v>64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33"/>
      <c r="B19" s="19" t="s">
        <v>58</v>
      </c>
      <c r="C19" s="10">
        <v>4653</v>
      </c>
      <c r="D19" s="8">
        <v>4279</v>
      </c>
      <c r="E19" s="11">
        <v>374</v>
      </c>
      <c r="F19" s="9">
        <v>304</v>
      </c>
      <c r="G19" s="8">
        <v>171</v>
      </c>
      <c r="H19" s="8">
        <v>475</v>
      </c>
      <c r="I19" s="8">
        <v>267</v>
      </c>
      <c r="J19" s="8">
        <v>178</v>
      </c>
      <c r="K19" s="8">
        <v>445</v>
      </c>
      <c r="L19" s="8">
        <v>177</v>
      </c>
      <c r="M19" s="8">
        <v>198</v>
      </c>
      <c r="N19" s="8">
        <v>273</v>
      </c>
      <c r="O19" s="8">
        <v>354</v>
      </c>
      <c r="P19" s="8">
        <v>627</v>
      </c>
      <c r="Q19" s="233"/>
      <c r="R19" s="18" t="s">
        <v>58</v>
      </c>
      <c r="S19" s="8">
        <v>203</v>
      </c>
      <c r="T19" s="8">
        <v>157</v>
      </c>
      <c r="U19" s="8">
        <v>115</v>
      </c>
      <c r="V19" s="8">
        <v>102</v>
      </c>
      <c r="W19" s="8">
        <v>505</v>
      </c>
      <c r="X19" s="8">
        <v>374</v>
      </c>
      <c r="Y19" s="8">
        <v>99</v>
      </c>
      <c r="Z19" s="8">
        <v>225</v>
      </c>
      <c r="AA19" s="8">
        <v>86</v>
      </c>
      <c r="AB19" s="8">
        <v>128</v>
      </c>
      <c r="AC19" s="8">
        <v>175</v>
      </c>
      <c r="AD19" s="8">
        <v>171</v>
      </c>
      <c r="AE19" s="8">
        <v>83</v>
      </c>
      <c r="AF19" s="8">
        <v>112</v>
      </c>
      <c r="AG19" s="8">
        <v>196</v>
      </c>
    </row>
    <row r="20" spans="1:33" s="6" customFormat="1" ht="30" customHeight="1">
      <c r="A20" s="233"/>
      <c r="B20" s="18" t="s">
        <v>59</v>
      </c>
      <c r="C20" s="10">
        <v>51714</v>
      </c>
      <c r="D20" s="8">
        <v>47061</v>
      </c>
      <c r="E20" s="11">
        <v>4653</v>
      </c>
      <c r="F20" s="9">
        <v>4549</v>
      </c>
      <c r="G20" s="8">
        <v>2072</v>
      </c>
      <c r="H20" s="8">
        <v>6621</v>
      </c>
      <c r="I20" s="8">
        <v>3225</v>
      </c>
      <c r="J20" s="8">
        <v>1809</v>
      </c>
      <c r="K20" s="8">
        <v>5034</v>
      </c>
      <c r="L20" s="8">
        <v>2246</v>
      </c>
      <c r="M20" s="8">
        <v>2502</v>
      </c>
      <c r="N20" s="8">
        <v>3032</v>
      </c>
      <c r="O20" s="8">
        <v>2805</v>
      </c>
      <c r="P20" s="8">
        <v>5837</v>
      </c>
      <c r="Q20" s="233"/>
      <c r="R20" s="18" t="s">
        <v>59</v>
      </c>
      <c r="S20" s="8">
        <v>1785</v>
      </c>
      <c r="T20" s="8">
        <v>1761</v>
      </c>
      <c r="U20" s="8">
        <v>1461</v>
      </c>
      <c r="V20" s="8">
        <v>1137</v>
      </c>
      <c r="W20" s="8">
        <v>5488</v>
      </c>
      <c r="X20" s="8">
        <v>3678</v>
      </c>
      <c r="Y20" s="8">
        <v>1131</v>
      </c>
      <c r="Z20" s="8">
        <v>2323</v>
      </c>
      <c r="AA20" s="8">
        <v>1291</v>
      </c>
      <c r="AB20" s="8">
        <v>1500</v>
      </c>
      <c r="AC20" s="8">
        <v>1497</v>
      </c>
      <c r="AD20" s="8">
        <v>2256</v>
      </c>
      <c r="AE20" s="8">
        <v>1145</v>
      </c>
      <c r="AF20" s="8">
        <v>1189</v>
      </c>
      <c r="AG20" s="8">
        <v>1832</v>
      </c>
    </row>
    <row r="21" spans="1:33" s="6" customFormat="1" ht="30" customHeight="1">
      <c r="A21" s="233"/>
      <c r="B21" s="19" t="s">
        <v>60</v>
      </c>
      <c r="C21" s="10">
        <v>1827</v>
      </c>
      <c r="D21" s="8">
        <v>1818</v>
      </c>
      <c r="E21" s="11">
        <v>9</v>
      </c>
      <c r="F21" s="9">
        <v>140</v>
      </c>
      <c r="G21" s="8">
        <v>82</v>
      </c>
      <c r="H21" s="8">
        <v>222</v>
      </c>
      <c r="I21" s="8">
        <v>107</v>
      </c>
      <c r="J21" s="8">
        <v>90</v>
      </c>
      <c r="K21" s="8">
        <v>197</v>
      </c>
      <c r="L21" s="8">
        <v>58</v>
      </c>
      <c r="M21" s="8">
        <v>77</v>
      </c>
      <c r="N21" s="8">
        <v>114</v>
      </c>
      <c r="O21" s="8">
        <v>114</v>
      </c>
      <c r="P21" s="8">
        <v>228</v>
      </c>
      <c r="Q21" s="233"/>
      <c r="R21" s="18" t="s">
        <v>60</v>
      </c>
      <c r="S21" s="8">
        <v>68</v>
      </c>
      <c r="T21" s="8">
        <v>73</v>
      </c>
      <c r="U21" s="8">
        <v>40</v>
      </c>
      <c r="V21" s="8">
        <v>26</v>
      </c>
      <c r="W21" s="8">
        <v>268</v>
      </c>
      <c r="X21" s="8">
        <v>96</v>
      </c>
      <c r="Y21" s="8">
        <v>52</v>
      </c>
      <c r="Z21" s="8">
        <v>64</v>
      </c>
      <c r="AA21" s="8">
        <v>26</v>
      </c>
      <c r="AB21" s="8">
        <v>36</v>
      </c>
      <c r="AC21" s="8">
        <v>62</v>
      </c>
      <c r="AD21" s="8">
        <v>86</v>
      </c>
      <c r="AE21" s="8">
        <v>31</v>
      </c>
      <c r="AF21" s="8">
        <v>39</v>
      </c>
      <c r="AG21" s="8">
        <v>78</v>
      </c>
    </row>
    <row r="22" spans="1:33" s="6" customFormat="1" ht="30" customHeight="1">
      <c r="A22" s="233"/>
      <c r="B22" s="18" t="s">
        <v>59</v>
      </c>
      <c r="C22" s="10">
        <v>23567</v>
      </c>
      <c r="D22" s="8">
        <v>21740</v>
      </c>
      <c r="E22" s="11">
        <v>1827</v>
      </c>
      <c r="F22" s="9">
        <v>1881</v>
      </c>
      <c r="G22" s="8">
        <v>851</v>
      </c>
      <c r="H22" s="8">
        <v>2732</v>
      </c>
      <c r="I22" s="8">
        <v>1442</v>
      </c>
      <c r="J22" s="8">
        <v>936</v>
      </c>
      <c r="K22" s="8">
        <v>2378</v>
      </c>
      <c r="L22" s="8">
        <v>938</v>
      </c>
      <c r="M22" s="8">
        <v>1118</v>
      </c>
      <c r="N22" s="8">
        <v>1249</v>
      </c>
      <c r="O22" s="8">
        <v>1318</v>
      </c>
      <c r="P22" s="8">
        <v>2567</v>
      </c>
      <c r="Q22" s="233"/>
      <c r="R22" s="18" t="s">
        <v>59</v>
      </c>
      <c r="S22" s="8">
        <v>750</v>
      </c>
      <c r="T22" s="8">
        <v>774</v>
      </c>
      <c r="U22" s="8">
        <v>715</v>
      </c>
      <c r="V22" s="8">
        <v>488</v>
      </c>
      <c r="W22" s="8">
        <v>2610</v>
      </c>
      <c r="X22" s="8">
        <v>1376</v>
      </c>
      <c r="Y22" s="8">
        <v>604</v>
      </c>
      <c r="Z22" s="8">
        <v>988</v>
      </c>
      <c r="AA22" s="8">
        <v>616</v>
      </c>
      <c r="AB22" s="8">
        <v>776</v>
      </c>
      <c r="AC22" s="8">
        <v>868</v>
      </c>
      <c r="AD22" s="8">
        <v>1133</v>
      </c>
      <c r="AE22" s="8">
        <v>647</v>
      </c>
      <c r="AF22" s="8">
        <v>629</v>
      </c>
      <c r="AG22" s="8">
        <v>860</v>
      </c>
    </row>
    <row r="23" spans="1:33" s="6" customFormat="1" ht="30" customHeight="1">
      <c r="A23" s="231"/>
      <c r="B23" s="19" t="s">
        <v>61</v>
      </c>
      <c r="C23" s="10">
        <v>35388</v>
      </c>
      <c r="D23" s="8">
        <v>34225</v>
      </c>
      <c r="E23" s="11">
        <v>1163</v>
      </c>
      <c r="F23" s="9">
        <v>2458</v>
      </c>
      <c r="G23" s="8">
        <v>1125</v>
      </c>
      <c r="H23" s="8">
        <v>3583</v>
      </c>
      <c r="I23" s="8">
        <v>1658</v>
      </c>
      <c r="J23" s="8">
        <v>920</v>
      </c>
      <c r="K23" s="8">
        <v>2578</v>
      </c>
      <c r="L23" s="8">
        <v>1345</v>
      </c>
      <c r="M23" s="8">
        <v>1501</v>
      </c>
      <c r="N23" s="8">
        <v>2854</v>
      </c>
      <c r="O23" s="8">
        <v>3158</v>
      </c>
      <c r="P23" s="8">
        <v>6012</v>
      </c>
      <c r="Q23" s="231"/>
      <c r="R23" s="18" t="s">
        <v>61</v>
      </c>
      <c r="S23" s="8">
        <v>1168</v>
      </c>
      <c r="T23" s="8">
        <v>1186</v>
      </c>
      <c r="U23" s="8">
        <v>1010</v>
      </c>
      <c r="V23" s="8">
        <v>875</v>
      </c>
      <c r="W23" s="8">
        <v>4078</v>
      </c>
      <c r="X23" s="8">
        <v>2524</v>
      </c>
      <c r="Y23" s="8">
        <v>742</v>
      </c>
      <c r="Z23" s="8">
        <v>1477</v>
      </c>
      <c r="AA23" s="8">
        <v>1129</v>
      </c>
      <c r="AB23" s="8">
        <v>1060</v>
      </c>
      <c r="AC23" s="8">
        <v>871</v>
      </c>
      <c r="AD23" s="8">
        <v>1314</v>
      </c>
      <c r="AE23" s="8">
        <v>864</v>
      </c>
      <c r="AF23" s="8">
        <v>942</v>
      </c>
      <c r="AG23" s="8">
        <v>1129</v>
      </c>
    </row>
    <row r="24" spans="1:33" s="15" customFormat="1" ht="30" customHeight="1">
      <c r="A24" s="230" t="s">
        <v>22</v>
      </c>
      <c r="B24" s="38" t="s">
        <v>65</v>
      </c>
      <c r="C24" s="39"/>
      <c r="D24" s="40"/>
      <c r="E24" s="41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4"/>
      <c r="Q24" s="230" t="s">
        <v>22</v>
      </c>
      <c r="R24" s="38" t="s">
        <v>65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33"/>
      <c r="B25" s="19" t="s">
        <v>58</v>
      </c>
      <c r="C25" s="10">
        <v>2984</v>
      </c>
      <c r="D25" s="8">
        <v>2489</v>
      </c>
      <c r="E25" s="11">
        <v>495</v>
      </c>
      <c r="F25" s="9">
        <v>173</v>
      </c>
      <c r="G25" s="8">
        <v>98</v>
      </c>
      <c r="H25" s="8">
        <v>271</v>
      </c>
      <c r="I25" s="8">
        <v>124</v>
      </c>
      <c r="J25" s="8">
        <v>92</v>
      </c>
      <c r="K25" s="8">
        <v>216</v>
      </c>
      <c r="L25" s="8">
        <v>114</v>
      </c>
      <c r="M25" s="8">
        <v>139</v>
      </c>
      <c r="N25" s="8">
        <v>215</v>
      </c>
      <c r="O25" s="8">
        <v>316</v>
      </c>
      <c r="P25" s="8">
        <v>531</v>
      </c>
      <c r="Q25" s="233"/>
      <c r="R25" s="18" t="s">
        <v>58</v>
      </c>
      <c r="S25" s="8">
        <v>148</v>
      </c>
      <c r="T25" s="8">
        <v>88</v>
      </c>
      <c r="U25" s="8">
        <v>77</v>
      </c>
      <c r="V25" s="8">
        <v>85</v>
      </c>
      <c r="W25" s="8">
        <v>316</v>
      </c>
      <c r="X25" s="8">
        <v>267</v>
      </c>
      <c r="Y25" s="8">
        <v>79</v>
      </c>
      <c r="Z25" s="8">
        <v>112</v>
      </c>
      <c r="AA25" s="8">
        <v>71</v>
      </c>
      <c r="AB25" s="8">
        <v>75</v>
      </c>
      <c r="AC25" s="8">
        <v>89</v>
      </c>
      <c r="AD25" s="8">
        <v>90</v>
      </c>
      <c r="AE25" s="8">
        <v>39</v>
      </c>
      <c r="AF25" s="8">
        <v>46</v>
      </c>
      <c r="AG25" s="8">
        <v>131</v>
      </c>
    </row>
    <row r="26" spans="1:33" s="6" customFormat="1" ht="30" customHeight="1">
      <c r="A26" s="233"/>
      <c r="B26" s="18" t="s">
        <v>59</v>
      </c>
      <c r="C26" s="10">
        <v>34548</v>
      </c>
      <c r="D26" s="8">
        <v>31564</v>
      </c>
      <c r="E26" s="11">
        <v>2984</v>
      </c>
      <c r="F26" s="9">
        <v>2354</v>
      </c>
      <c r="G26" s="8">
        <v>1221</v>
      </c>
      <c r="H26" s="8">
        <v>3575</v>
      </c>
      <c r="I26" s="8">
        <v>1664</v>
      </c>
      <c r="J26" s="8">
        <v>987</v>
      </c>
      <c r="K26" s="8">
        <v>2651</v>
      </c>
      <c r="L26" s="8">
        <v>1743</v>
      </c>
      <c r="M26" s="8">
        <v>2013</v>
      </c>
      <c r="N26" s="8">
        <v>2089</v>
      </c>
      <c r="O26" s="8">
        <v>2102</v>
      </c>
      <c r="P26" s="8">
        <v>4191</v>
      </c>
      <c r="Q26" s="233"/>
      <c r="R26" s="18" t="s">
        <v>59</v>
      </c>
      <c r="S26" s="8">
        <v>1433</v>
      </c>
      <c r="T26" s="8">
        <v>1043</v>
      </c>
      <c r="U26" s="8">
        <v>1038</v>
      </c>
      <c r="V26" s="8">
        <v>996</v>
      </c>
      <c r="W26" s="8">
        <v>3253</v>
      </c>
      <c r="X26" s="8">
        <v>3019</v>
      </c>
      <c r="Y26" s="8">
        <v>867</v>
      </c>
      <c r="Z26" s="8">
        <v>1443</v>
      </c>
      <c r="AA26" s="8">
        <v>1253</v>
      </c>
      <c r="AB26" s="8">
        <v>958</v>
      </c>
      <c r="AC26" s="8">
        <v>810</v>
      </c>
      <c r="AD26" s="8">
        <v>1394</v>
      </c>
      <c r="AE26" s="8">
        <v>930</v>
      </c>
      <c r="AF26" s="8">
        <v>688</v>
      </c>
      <c r="AG26" s="8">
        <v>1250</v>
      </c>
    </row>
    <row r="27" spans="1:33" s="6" customFormat="1" ht="30" customHeight="1">
      <c r="A27" s="233"/>
      <c r="B27" s="19" t="s">
        <v>60</v>
      </c>
      <c r="C27" s="10">
        <v>1626</v>
      </c>
      <c r="D27" s="8">
        <v>1352</v>
      </c>
      <c r="E27" s="11">
        <v>274</v>
      </c>
      <c r="F27" s="9">
        <v>101</v>
      </c>
      <c r="G27" s="8">
        <v>68</v>
      </c>
      <c r="H27" s="8">
        <v>169</v>
      </c>
      <c r="I27" s="8">
        <v>60</v>
      </c>
      <c r="J27" s="8">
        <v>51</v>
      </c>
      <c r="K27" s="8">
        <v>111</v>
      </c>
      <c r="L27" s="8">
        <v>46</v>
      </c>
      <c r="M27" s="8">
        <v>74</v>
      </c>
      <c r="N27" s="8">
        <v>126</v>
      </c>
      <c r="O27" s="8">
        <v>206</v>
      </c>
      <c r="P27" s="8">
        <v>332</v>
      </c>
      <c r="Q27" s="233"/>
      <c r="R27" s="18" t="s">
        <v>60</v>
      </c>
      <c r="S27" s="8">
        <v>65</v>
      </c>
      <c r="T27" s="8">
        <v>49</v>
      </c>
      <c r="U27" s="8">
        <v>41</v>
      </c>
      <c r="V27" s="8">
        <v>38</v>
      </c>
      <c r="W27" s="8">
        <v>212</v>
      </c>
      <c r="X27" s="8">
        <v>72</v>
      </c>
      <c r="Y27" s="8">
        <v>53</v>
      </c>
      <c r="Z27" s="8">
        <v>60</v>
      </c>
      <c r="AA27" s="8">
        <v>23</v>
      </c>
      <c r="AB27" s="8">
        <v>30</v>
      </c>
      <c r="AC27" s="8">
        <v>50</v>
      </c>
      <c r="AD27" s="8">
        <v>77</v>
      </c>
      <c r="AE27" s="8">
        <v>25</v>
      </c>
      <c r="AF27" s="8">
        <v>27</v>
      </c>
      <c r="AG27" s="8">
        <v>72</v>
      </c>
    </row>
    <row r="28" spans="1:33" s="6" customFormat="1" ht="30" customHeight="1">
      <c r="A28" s="233"/>
      <c r="B28" s="18" t="s">
        <v>59</v>
      </c>
      <c r="C28" s="10">
        <v>15907</v>
      </c>
      <c r="D28" s="8">
        <v>14281</v>
      </c>
      <c r="E28" s="11">
        <v>1626</v>
      </c>
      <c r="F28" s="9">
        <v>1046</v>
      </c>
      <c r="G28" s="8">
        <v>549</v>
      </c>
      <c r="H28" s="8">
        <v>1595</v>
      </c>
      <c r="I28" s="8">
        <v>713</v>
      </c>
      <c r="J28" s="8">
        <v>474</v>
      </c>
      <c r="K28" s="8">
        <v>1187</v>
      </c>
      <c r="L28" s="8">
        <v>828</v>
      </c>
      <c r="M28" s="8">
        <v>968</v>
      </c>
      <c r="N28" s="8">
        <v>870</v>
      </c>
      <c r="O28" s="8">
        <v>971</v>
      </c>
      <c r="P28" s="8">
        <v>1841</v>
      </c>
      <c r="Q28" s="233"/>
      <c r="R28" s="18" t="s">
        <v>59</v>
      </c>
      <c r="S28" s="8">
        <v>643</v>
      </c>
      <c r="T28" s="8">
        <v>517</v>
      </c>
      <c r="U28" s="8">
        <v>478</v>
      </c>
      <c r="V28" s="8">
        <v>469</v>
      </c>
      <c r="W28" s="8">
        <v>1494</v>
      </c>
      <c r="X28" s="8">
        <v>1076</v>
      </c>
      <c r="Y28" s="8">
        <v>504</v>
      </c>
      <c r="Z28" s="8">
        <v>641</v>
      </c>
      <c r="AA28" s="8">
        <v>571</v>
      </c>
      <c r="AB28" s="8">
        <v>491</v>
      </c>
      <c r="AC28" s="8">
        <v>427</v>
      </c>
      <c r="AD28" s="8">
        <v>727</v>
      </c>
      <c r="AE28" s="8">
        <v>526</v>
      </c>
      <c r="AF28" s="8">
        <v>355</v>
      </c>
      <c r="AG28" s="8">
        <v>569</v>
      </c>
    </row>
    <row r="29" spans="1:33" s="6" customFormat="1" ht="30" customHeight="1">
      <c r="A29" s="231"/>
      <c r="B29" s="19" t="s">
        <v>61</v>
      </c>
      <c r="C29" s="10">
        <v>20159</v>
      </c>
      <c r="D29" s="8">
        <v>19784</v>
      </c>
      <c r="E29" s="11">
        <v>375</v>
      </c>
      <c r="F29" s="9">
        <v>908</v>
      </c>
      <c r="G29" s="8">
        <v>508</v>
      </c>
      <c r="H29" s="8">
        <v>1416</v>
      </c>
      <c r="I29" s="8">
        <v>700</v>
      </c>
      <c r="J29" s="8">
        <v>465</v>
      </c>
      <c r="K29" s="8">
        <v>1165</v>
      </c>
      <c r="L29" s="8">
        <v>761</v>
      </c>
      <c r="M29" s="8">
        <v>955</v>
      </c>
      <c r="N29" s="8">
        <v>1567</v>
      </c>
      <c r="O29" s="8">
        <v>2081</v>
      </c>
      <c r="P29" s="8">
        <v>3648</v>
      </c>
      <c r="Q29" s="231"/>
      <c r="R29" s="18" t="s">
        <v>61</v>
      </c>
      <c r="S29" s="8">
        <v>771</v>
      </c>
      <c r="T29" s="8">
        <v>624</v>
      </c>
      <c r="U29" s="8">
        <v>531</v>
      </c>
      <c r="V29" s="8">
        <v>636</v>
      </c>
      <c r="W29" s="8">
        <v>1988</v>
      </c>
      <c r="X29" s="8">
        <v>1979</v>
      </c>
      <c r="Y29" s="8">
        <v>452</v>
      </c>
      <c r="Z29" s="8">
        <v>756</v>
      </c>
      <c r="AA29" s="8">
        <v>963</v>
      </c>
      <c r="AB29" s="8">
        <v>573</v>
      </c>
      <c r="AC29" s="8">
        <v>484</v>
      </c>
      <c r="AD29" s="8">
        <v>675</v>
      </c>
      <c r="AE29" s="8">
        <v>587</v>
      </c>
      <c r="AF29" s="8">
        <v>499</v>
      </c>
      <c r="AG29" s="8">
        <v>696</v>
      </c>
    </row>
    <row r="30" spans="1:33" s="15" customFormat="1" ht="39.75" customHeight="1">
      <c r="A30" s="230" t="s">
        <v>24</v>
      </c>
      <c r="B30" s="38" t="s">
        <v>66</v>
      </c>
      <c r="C30" s="39"/>
      <c r="D30" s="40"/>
      <c r="E30" s="41"/>
      <c r="F30" s="42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230" t="s">
        <v>24</v>
      </c>
      <c r="R30" s="38" t="s">
        <v>66</v>
      </c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</row>
    <row r="31" spans="1:33" s="6" customFormat="1" ht="30" customHeight="1">
      <c r="A31" s="233"/>
      <c r="B31" s="19" t="s">
        <v>58</v>
      </c>
      <c r="C31" s="10">
        <v>985</v>
      </c>
      <c r="D31" s="8">
        <v>948</v>
      </c>
      <c r="E31" s="11">
        <v>37</v>
      </c>
      <c r="F31" s="9">
        <v>55</v>
      </c>
      <c r="G31" s="8">
        <v>55</v>
      </c>
      <c r="H31" s="8">
        <v>110</v>
      </c>
      <c r="I31" s="8">
        <v>33</v>
      </c>
      <c r="J31" s="8">
        <v>28</v>
      </c>
      <c r="K31" s="8">
        <v>61</v>
      </c>
      <c r="L31" s="8">
        <v>48</v>
      </c>
      <c r="M31" s="8">
        <v>61</v>
      </c>
      <c r="N31" s="8">
        <v>57</v>
      </c>
      <c r="O31" s="8">
        <v>50</v>
      </c>
      <c r="P31" s="8">
        <v>107</v>
      </c>
      <c r="Q31" s="233"/>
      <c r="R31" s="18" t="s">
        <v>58</v>
      </c>
      <c r="S31" s="8">
        <v>38</v>
      </c>
      <c r="T31" s="8">
        <v>41</v>
      </c>
      <c r="U31" s="8">
        <v>17</v>
      </c>
      <c r="V31" s="8">
        <v>24</v>
      </c>
      <c r="W31" s="8">
        <v>78</v>
      </c>
      <c r="X31" s="8">
        <v>93</v>
      </c>
      <c r="Y31" s="8">
        <v>23</v>
      </c>
      <c r="Z31" s="8">
        <v>51</v>
      </c>
      <c r="AA31" s="8">
        <v>19</v>
      </c>
      <c r="AB31" s="8">
        <v>42</v>
      </c>
      <c r="AC31" s="8">
        <v>39</v>
      </c>
      <c r="AD31" s="8">
        <v>54</v>
      </c>
      <c r="AE31" s="8">
        <v>14</v>
      </c>
      <c r="AF31" s="8">
        <v>16</v>
      </c>
      <c r="AG31" s="8">
        <v>49</v>
      </c>
    </row>
    <row r="32" spans="1:33" s="6" customFormat="1" ht="30" customHeight="1">
      <c r="A32" s="233"/>
      <c r="B32" s="18" t="s">
        <v>59</v>
      </c>
      <c r="C32" s="10">
        <v>10719</v>
      </c>
      <c r="D32" s="8">
        <v>9734</v>
      </c>
      <c r="E32" s="11">
        <v>985</v>
      </c>
      <c r="F32" s="9">
        <v>993</v>
      </c>
      <c r="G32" s="8">
        <v>508</v>
      </c>
      <c r="H32" s="8">
        <v>1501</v>
      </c>
      <c r="I32" s="8">
        <v>642</v>
      </c>
      <c r="J32" s="8">
        <v>378</v>
      </c>
      <c r="K32" s="8">
        <v>1020</v>
      </c>
      <c r="L32" s="8">
        <v>594</v>
      </c>
      <c r="M32" s="8">
        <v>577</v>
      </c>
      <c r="N32" s="8">
        <v>562</v>
      </c>
      <c r="O32" s="8">
        <v>367</v>
      </c>
      <c r="P32" s="8">
        <v>929</v>
      </c>
      <c r="Q32" s="233"/>
      <c r="R32" s="18" t="s">
        <v>59</v>
      </c>
      <c r="S32" s="8">
        <v>388</v>
      </c>
      <c r="T32" s="8">
        <v>427</v>
      </c>
      <c r="U32" s="8">
        <v>262</v>
      </c>
      <c r="V32" s="8">
        <v>261</v>
      </c>
      <c r="W32" s="8">
        <v>838</v>
      </c>
      <c r="X32" s="8">
        <v>905</v>
      </c>
      <c r="Y32" s="8">
        <v>278</v>
      </c>
      <c r="Z32" s="8">
        <v>430</v>
      </c>
      <c r="AA32" s="8">
        <v>253</v>
      </c>
      <c r="AB32" s="8">
        <v>327</v>
      </c>
      <c r="AC32" s="8">
        <v>258</v>
      </c>
      <c r="AD32" s="8">
        <v>576</v>
      </c>
      <c r="AE32" s="8">
        <v>313</v>
      </c>
      <c r="AF32" s="8">
        <v>138</v>
      </c>
      <c r="AG32" s="8">
        <v>444</v>
      </c>
    </row>
    <row r="33" spans="1:33" s="6" customFormat="1" ht="30" customHeight="1">
      <c r="A33" s="233"/>
      <c r="B33" s="19" t="s">
        <v>60</v>
      </c>
      <c r="C33" s="10">
        <v>391</v>
      </c>
      <c r="D33" s="8">
        <v>298</v>
      </c>
      <c r="E33" s="11">
        <v>93</v>
      </c>
      <c r="F33" s="9">
        <v>30</v>
      </c>
      <c r="G33" s="8">
        <v>34</v>
      </c>
      <c r="H33" s="8">
        <v>64</v>
      </c>
      <c r="I33" s="8">
        <v>19</v>
      </c>
      <c r="J33" s="8">
        <v>14</v>
      </c>
      <c r="K33" s="8">
        <v>33</v>
      </c>
      <c r="L33" s="8">
        <v>15</v>
      </c>
      <c r="M33" s="8">
        <v>16</v>
      </c>
      <c r="N33" s="8">
        <v>25</v>
      </c>
      <c r="O33" s="8">
        <v>25</v>
      </c>
      <c r="P33" s="8">
        <v>50</v>
      </c>
      <c r="Q33" s="233"/>
      <c r="R33" s="18" t="s">
        <v>60</v>
      </c>
      <c r="S33" s="8">
        <v>18</v>
      </c>
      <c r="T33" s="8">
        <v>25</v>
      </c>
      <c r="U33" s="8">
        <v>7</v>
      </c>
      <c r="V33" s="8">
        <v>5</v>
      </c>
      <c r="W33" s="8">
        <v>29</v>
      </c>
      <c r="X33" s="8">
        <v>16</v>
      </c>
      <c r="Y33" s="8">
        <v>6</v>
      </c>
      <c r="Z33" s="8">
        <v>9</v>
      </c>
      <c r="AA33" s="8">
        <v>7</v>
      </c>
      <c r="AB33" s="8">
        <v>11</v>
      </c>
      <c r="AC33" s="8">
        <v>12</v>
      </c>
      <c r="AD33" s="8">
        <v>31</v>
      </c>
      <c r="AE33" s="8">
        <v>6</v>
      </c>
      <c r="AF33" s="8">
        <v>5</v>
      </c>
      <c r="AG33" s="8">
        <v>26</v>
      </c>
    </row>
    <row r="34" spans="1:33" ht="30" customHeight="1">
      <c r="A34" s="233"/>
      <c r="B34" s="19" t="s">
        <v>59</v>
      </c>
      <c r="C34" s="10">
        <v>4218</v>
      </c>
      <c r="D34" s="8">
        <v>3827</v>
      </c>
      <c r="E34" s="11">
        <v>391</v>
      </c>
      <c r="F34" s="9">
        <v>407</v>
      </c>
      <c r="G34" s="8">
        <v>222</v>
      </c>
      <c r="H34" s="8">
        <v>629</v>
      </c>
      <c r="I34" s="8">
        <v>266</v>
      </c>
      <c r="J34" s="8">
        <v>167</v>
      </c>
      <c r="K34" s="8">
        <v>433</v>
      </c>
      <c r="L34" s="8">
        <v>230</v>
      </c>
      <c r="M34" s="8">
        <v>189</v>
      </c>
      <c r="N34" s="8">
        <v>226</v>
      </c>
      <c r="O34" s="8">
        <v>136</v>
      </c>
      <c r="P34" s="8">
        <v>362</v>
      </c>
      <c r="Q34" s="233"/>
      <c r="R34" s="18" t="s">
        <v>59</v>
      </c>
      <c r="S34" s="8">
        <v>150</v>
      </c>
      <c r="T34" s="8">
        <v>192</v>
      </c>
      <c r="U34" s="8">
        <v>108</v>
      </c>
      <c r="V34" s="8">
        <v>101</v>
      </c>
      <c r="W34" s="8">
        <v>308</v>
      </c>
      <c r="X34" s="8">
        <v>258</v>
      </c>
      <c r="Y34" s="8">
        <v>111</v>
      </c>
      <c r="Z34" s="8">
        <v>163</v>
      </c>
      <c r="AA34" s="8">
        <v>102</v>
      </c>
      <c r="AB34" s="8">
        <v>148</v>
      </c>
      <c r="AC34" s="8">
        <v>100</v>
      </c>
      <c r="AD34" s="8">
        <v>246</v>
      </c>
      <c r="AE34" s="8">
        <v>134</v>
      </c>
      <c r="AF34" s="8">
        <v>58</v>
      </c>
      <c r="AG34" s="8">
        <v>196</v>
      </c>
    </row>
    <row r="35" spans="1:33" ht="30" customHeight="1" thickBot="1">
      <c r="A35" s="231"/>
      <c r="B35" s="19" t="s">
        <v>61</v>
      </c>
      <c r="C35" s="12">
        <v>17968</v>
      </c>
      <c r="D35" s="13">
        <v>17693</v>
      </c>
      <c r="E35" s="14">
        <v>275</v>
      </c>
      <c r="F35" s="9">
        <v>1151</v>
      </c>
      <c r="G35" s="8">
        <v>569</v>
      </c>
      <c r="H35" s="8">
        <v>1720</v>
      </c>
      <c r="I35" s="8">
        <v>907</v>
      </c>
      <c r="J35" s="8">
        <v>512</v>
      </c>
      <c r="K35" s="8">
        <v>1419</v>
      </c>
      <c r="L35" s="8">
        <v>786</v>
      </c>
      <c r="M35" s="8">
        <v>831</v>
      </c>
      <c r="N35" s="8">
        <v>1195</v>
      </c>
      <c r="O35" s="8">
        <v>1273</v>
      </c>
      <c r="P35" s="8">
        <v>2468</v>
      </c>
      <c r="Q35" s="231"/>
      <c r="R35" s="18" t="s">
        <v>61</v>
      </c>
      <c r="S35" s="8">
        <v>580</v>
      </c>
      <c r="T35" s="8">
        <v>780</v>
      </c>
      <c r="U35" s="8">
        <v>533</v>
      </c>
      <c r="V35" s="8">
        <v>538</v>
      </c>
      <c r="W35" s="8">
        <v>1531</v>
      </c>
      <c r="X35" s="8">
        <v>1137</v>
      </c>
      <c r="Y35" s="8">
        <v>452</v>
      </c>
      <c r="Z35" s="8">
        <v>884</v>
      </c>
      <c r="AA35" s="8">
        <v>625</v>
      </c>
      <c r="AB35" s="8">
        <v>649</v>
      </c>
      <c r="AC35" s="8">
        <v>469</v>
      </c>
      <c r="AD35" s="8">
        <v>820</v>
      </c>
      <c r="AE35" s="8">
        <v>524</v>
      </c>
      <c r="AF35" s="8">
        <v>397</v>
      </c>
      <c r="AG35" s="8">
        <v>825</v>
      </c>
    </row>
  </sheetData>
  <mergeCells count="44">
    <mergeCell ref="N4:P4"/>
    <mergeCell ref="E4:E5"/>
    <mergeCell ref="F3:P3"/>
    <mergeCell ref="A2:P2"/>
    <mergeCell ref="M4:M5"/>
    <mergeCell ref="C4:C5"/>
    <mergeCell ref="C3:E3"/>
    <mergeCell ref="F4:H4"/>
    <mergeCell ref="A1:P1"/>
    <mergeCell ref="S3:AG3"/>
    <mergeCell ref="X4:X5"/>
    <mergeCell ref="W4:W5"/>
    <mergeCell ref="AA4:AA5"/>
    <mergeCell ref="AE4:AE5"/>
    <mergeCell ref="V4:V5"/>
    <mergeCell ref="AC4:AC5"/>
    <mergeCell ref="Y4:Y5"/>
    <mergeCell ref="AD4:AD5"/>
    <mergeCell ref="Q1:AG1"/>
    <mergeCell ref="Z4:Z5"/>
    <mergeCell ref="AG4:AG5"/>
    <mergeCell ref="AF4:AF5"/>
    <mergeCell ref="AB4:AB5"/>
    <mergeCell ref="Q2:AG2"/>
    <mergeCell ref="Q30:Q35"/>
    <mergeCell ref="Q24:Q29"/>
    <mergeCell ref="Q18:Q23"/>
    <mergeCell ref="U4:U5"/>
    <mergeCell ref="Q3:Q5"/>
    <mergeCell ref="Q6:Q11"/>
    <mergeCell ref="Q12:Q17"/>
    <mergeCell ref="T4:T5"/>
    <mergeCell ref="R3:R5"/>
    <mergeCell ref="S4:S5"/>
    <mergeCell ref="A30:A35"/>
    <mergeCell ref="L4:L5"/>
    <mergeCell ref="A24:A29"/>
    <mergeCell ref="A6:A11"/>
    <mergeCell ref="A18:A23"/>
    <mergeCell ref="A12:A17"/>
    <mergeCell ref="A3:A5"/>
    <mergeCell ref="B3:B5"/>
    <mergeCell ref="D4:D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sheetPr codeName="Arkusz30"/>
  <dimension ref="A1:AG40"/>
  <sheetViews>
    <sheetView zoomScale="75" zoomScaleNormal="55" workbookViewId="0">
      <selection activeCell="D17" sqref="D17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574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29. PODJĘCIA PRACY I AKTYWIZACJA BEZROBOTNYCH POWYŻEJ 50 ROKU ŻYCIA W OKRESIE STYCZEŃ - GRUDZIEŃ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XII 2016</v>
      </c>
      <c r="D4" s="267" t="str">
        <f>'8-BILANS OGÓŁEM NARASTAJĄCO'!D4:D5</f>
        <v>I - XII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68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3" t="s">
        <v>12</v>
      </c>
      <c r="B6" s="38" t="s">
        <v>253</v>
      </c>
      <c r="C6" s="39">
        <v>13549</v>
      </c>
      <c r="D6" s="184">
        <v>14042</v>
      </c>
      <c r="E6" s="41">
        <v>-493</v>
      </c>
      <c r="F6" s="42">
        <v>1414</v>
      </c>
      <c r="G6" s="40">
        <v>480</v>
      </c>
      <c r="H6" s="40">
        <v>1894</v>
      </c>
      <c r="I6" s="40">
        <v>1006</v>
      </c>
      <c r="J6" s="40">
        <v>627</v>
      </c>
      <c r="K6" s="40">
        <v>1633</v>
      </c>
      <c r="L6" s="40">
        <v>830</v>
      </c>
      <c r="M6" s="40">
        <v>611</v>
      </c>
      <c r="N6" s="40">
        <v>774</v>
      </c>
      <c r="O6" s="40">
        <v>648</v>
      </c>
      <c r="P6" s="40">
        <v>1422</v>
      </c>
      <c r="Q6" s="108" t="s">
        <v>12</v>
      </c>
      <c r="R6" s="38" t="s">
        <v>253</v>
      </c>
      <c r="S6" s="40">
        <v>410</v>
      </c>
      <c r="T6" s="40">
        <v>388</v>
      </c>
      <c r="U6" s="40">
        <v>456</v>
      </c>
      <c r="V6" s="40">
        <v>267</v>
      </c>
      <c r="W6" s="40">
        <v>1335</v>
      </c>
      <c r="X6" s="40">
        <v>479</v>
      </c>
      <c r="Y6" s="40">
        <v>344</v>
      </c>
      <c r="Z6" s="40">
        <v>573</v>
      </c>
      <c r="AA6" s="40">
        <v>306</v>
      </c>
      <c r="AB6" s="40">
        <v>345</v>
      </c>
      <c r="AC6" s="40">
        <v>536</v>
      </c>
      <c r="AD6" s="40">
        <v>470</v>
      </c>
      <c r="AE6" s="40">
        <v>316</v>
      </c>
      <c r="AF6" s="40">
        <v>292</v>
      </c>
      <c r="AG6" s="40">
        <v>642</v>
      </c>
    </row>
    <row r="7" spans="1:33" s="6" customFormat="1" ht="30" customHeight="1">
      <c r="A7" s="4" t="s">
        <v>188</v>
      </c>
      <c r="B7" s="18" t="s">
        <v>271</v>
      </c>
      <c r="C7" s="10">
        <v>9915</v>
      </c>
      <c r="D7" s="177">
        <v>10321</v>
      </c>
      <c r="E7" s="11">
        <v>-406</v>
      </c>
      <c r="F7" s="9">
        <v>1232</v>
      </c>
      <c r="G7" s="8">
        <v>387</v>
      </c>
      <c r="H7" s="8">
        <v>1619</v>
      </c>
      <c r="I7" s="8">
        <v>675</v>
      </c>
      <c r="J7" s="8">
        <v>380</v>
      </c>
      <c r="K7" s="8">
        <v>1055</v>
      </c>
      <c r="L7" s="8">
        <v>782</v>
      </c>
      <c r="M7" s="8">
        <v>420</v>
      </c>
      <c r="N7" s="8">
        <v>594</v>
      </c>
      <c r="O7" s="8">
        <v>352</v>
      </c>
      <c r="P7" s="8">
        <v>946</v>
      </c>
      <c r="Q7" s="113" t="s">
        <v>188</v>
      </c>
      <c r="R7" s="18" t="s">
        <v>271</v>
      </c>
      <c r="S7" s="8">
        <v>351</v>
      </c>
      <c r="T7" s="8">
        <v>337</v>
      </c>
      <c r="U7" s="8">
        <v>275</v>
      </c>
      <c r="V7" s="8">
        <v>208</v>
      </c>
      <c r="W7" s="8">
        <v>855</v>
      </c>
      <c r="X7" s="8">
        <v>322</v>
      </c>
      <c r="Y7" s="8">
        <v>277</v>
      </c>
      <c r="Z7" s="8">
        <v>425</v>
      </c>
      <c r="AA7" s="8">
        <v>209</v>
      </c>
      <c r="AB7" s="8">
        <v>197</v>
      </c>
      <c r="AC7" s="8">
        <v>330</v>
      </c>
      <c r="AD7" s="8">
        <v>398</v>
      </c>
      <c r="AE7" s="8">
        <v>221</v>
      </c>
      <c r="AF7" s="8">
        <v>212</v>
      </c>
      <c r="AG7" s="8">
        <v>476</v>
      </c>
    </row>
    <row r="8" spans="1:33" s="6" customFormat="1" ht="30" customHeight="1">
      <c r="A8" s="4"/>
      <c r="B8" s="19" t="s">
        <v>127</v>
      </c>
      <c r="C8" s="10">
        <v>319</v>
      </c>
      <c r="D8" s="213">
        <v>363</v>
      </c>
      <c r="E8" s="27">
        <v>-44</v>
      </c>
      <c r="F8" s="9">
        <v>50</v>
      </c>
      <c r="G8" s="8">
        <v>18</v>
      </c>
      <c r="H8" s="8">
        <v>68</v>
      </c>
      <c r="I8" s="8">
        <v>14</v>
      </c>
      <c r="J8" s="8">
        <v>3</v>
      </c>
      <c r="K8" s="8">
        <v>17</v>
      </c>
      <c r="L8" s="8">
        <v>39</v>
      </c>
      <c r="M8" s="8">
        <v>15</v>
      </c>
      <c r="N8" s="8">
        <v>17</v>
      </c>
      <c r="O8" s="8">
        <v>9</v>
      </c>
      <c r="P8" s="8">
        <v>26</v>
      </c>
      <c r="Q8" s="113"/>
      <c r="R8" s="18" t="s">
        <v>127</v>
      </c>
      <c r="S8" s="8">
        <v>15</v>
      </c>
      <c r="T8" s="8">
        <v>9</v>
      </c>
      <c r="U8" s="8">
        <v>2</v>
      </c>
      <c r="V8" s="8">
        <v>8</v>
      </c>
      <c r="W8" s="8">
        <v>32</v>
      </c>
      <c r="X8" s="8">
        <v>10</v>
      </c>
      <c r="Y8" s="8">
        <v>3</v>
      </c>
      <c r="Z8" s="8">
        <v>12</v>
      </c>
      <c r="AA8" s="8">
        <v>10</v>
      </c>
      <c r="AB8" s="8">
        <v>5</v>
      </c>
      <c r="AC8" s="8">
        <v>11</v>
      </c>
      <c r="AD8" s="8">
        <v>6</v>
      </c>
      <c r="AE8" s="8">
        <v>11</v>
      </c>
      <c r="AF8" s="8">
        <v>7</v>
      </c>
      <c r="AG8" s="8">
        <v>13</v>
      </c>
    </row>
    <row r="9" spans="1:33" s="157" customFormat="1" ht="30" customHeight="1">
      <c r="A9" s="182"/>
      <c r="B9" s="155" t="s">
        <v>117</v>
      </c>
      <c r="C9" s="10">
        <v>372</v>
      </c>
      <c r="D9" s="177">
        <v>347</v>
      </c>
      <c r="E9" s="27">
        <v>25</v>
      </c>
      <c r="F9" s="9">
        <v>0</v>
      </c>
      <c r="G9" s="8">
        <v>0</v>
      </c>
      <c r="H9" s="8">
        <v>0</v>
      </c>
      <c r="I9" s="8">
        <v>205</v>
      </c>
      <c r="J9" s="8">
        <v>62</v>
      </c>
      <c r="K9" s="8">
        <v>267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8"/>
      <c r="R9" s="156" t="s">
        <v>117</v>
      </c>
      <c r="S9" s="8">
        <v>0</v>
      </c>
      <c r="T9" s="8">
        <v>64</v>
      </c>
      <c r="U9" s="8">
        <v>0</v>
      </c>
      <c r="V9" s="8">
        <v>39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1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2" t="s">
        <v>189</v>
      </c>
      <c r="B10" s="156" t="s">
        <v>270</v>
      </c>
      <c r="C10" s="158">
        <v>3634</v>
      </c>
      <c r="D10" s="177">
        <v>3721</v>
      </c>
      <c r="E10" s="27">
        <v>-87</v>
      </c>
      <c r="F10" s="9">
        <v>182</v>
      </c>
      <c r="G10" s="8">
        <v>93</v>
      </c>
      <c r="H10" s="8">
        <v>275</v>
      </c>
      <c r="I10" s="8">
        <v>331</v>
      </c>
      <c r="J10" s="8">
        <v>247</v>
      </c>
      <c r="K10" s="8">
        <v>578</v>
      </c>
      <c r="L10" s="8">
        <v>48</v>
      </c>
      <c r="M10" s="8">
        <v>191</v>
      </c>
      <c r="N10" s="8">
        <v>180</v>
      </c>
      <c r="O10" s="8">
        <v>296</v>
      </c>
      <c r="P10" s="8">
        <v>476</v>
      </c>
      <c r="Q10" s="188" t="s">
        <v>189</v>
      </c>
      <c r="R10" s="156" t="s">
        <v>270</v>
      </c>
      <c r="S10" s="8">
        <v>59</v>
      </c>
      <c r="T10" s="8">
        <v>51</v>
      </c>
      <c r="U10" s="8">
        <v>181</v>
      </c>
      <c r="V10" s="8">
        <v>59</v>
      </c>
      <c r="W10" s="8">
        <v>480</v>
      </c>
      <c r="X10" s="8">
        <v>157</v>
      </c>
      <c r="Y10" s="8">
        <v>67</v>
      </c>
      <c r="Z10" s="8">
        <v>148</v>
      </c>
      <c r="AA10" s="8">
        <v>97</v>
      </c>
      <c r="AB10" s="8">
        <v>148</v>
      </c>
      <c r="AC10" s="8">
        <v>206</v>
      </c>
      <c r="AD10" s="8">
        <v>72</v>
      </c>
      <c r="AE10" s="8">
        <v>95</v>
      </c>
      <c r="AF10" s="8">
        <v>80</v>
      </c>
      <c r="AG10" s="8">
        <v>166</v>
      </c>
    </row>
    <row r="11" spans="1:33" s="6" customFormat="1" ht="30" customHeight="1">
      <c r="A11" s="4"/>
      <c r="B11" s="19" t="s">
        <v>118</v>
      </c>
      <c r="C11" s="10">
        <v>616</v>
      </c>
      <c r="D11" s="177">
        <v>683</v>
      </c>
      <c r="E11" s="11">
        <v>-67</v>
      </c>
      <c r="F11" s="9">
        <v>19</v>
      </c>
      <c r="G11" s="8">
        <v>6</v>
      </c>
      <c r="H11" s="8">
        <v>25</v>
      </c>
      <c r="I11" s="8">
        <v>15</v>
      </c>
      <c r="J11" s="8">
        <v>5</v>
      </c>
      <c r="K11" s="8">
        <v>20</v>
      </c>
      <c r="L11" s="8">
        <v>14</v>
      </c>
      <c r="M11" s="8">
        <v>37</v>
      </c>
      <c r="N11" s="8">
        <v>22</v>
      </c>
      <c r="O11" s="8">
        <v>9</v>
      </c>
      <c r="P11" s="8">
        <v>31</v>
      </c>
      <c r="Q11" s="113"/>
      <c r="R11" s="18" t="s">
        <v>118</v>
      </c>
      <c r="S11" s="8">
        <v>0</v>
      </c>
      <c r="T11" s="8">
        <v>2</v>
      </c>
      <c r="U11" s="8">
        <v>59</v>
      </c>
      <c r="V11" s="8">
        <v>38</v>
      </c>
      <c r="W11" s="8">
        <v>132</v>
      </c>
      <c r="X11" s="8">
        <v>44</v>
      </c>
      <c r="Y11" s="8">
        <v>27</v>
      </c>
      <c r="Z11" s="8">
        <v>0</v>
      </c>
      <c r="AA11" s="8">
        <v>7</v>
      </c>
      <c r="AB11" s="8">
        <v>51</v>
      </c>
      <c r="AC11" s="8">
        <v>27</v>
      </c>
      <c r="AD11" s="8">
        <v>10</v>
      </c>
      <c r="AE11" s="8">
        <v>20</v>
      </c>
      <c r="AF11" s="8">
        <v>34</v>
      </c>
      <c r="AG11" s="8">
        <v>38</v>
      </c>
    </row>
    <row r="12" spans="1:33" s="6" customFormat="1" ht="30" customHeight="1">
      <c r="A12" s="4"/>
      <c r="B12" s="19" t="s">
        <v>119</v>
      </c>
      <c r="C12" s="10">
        <v>1998</v>
      </c>
      <c r="D12" s="177">
        <v>2053</v>
      </c>
      <c r="E12" s="11">
        <v>-55</v>
      </c>
      <c r="F12" s="9">
        <v>25</v>
      </c>
      <c r="G12" s="8">
        <v>45</v>
      </c>
      <c r="H12" s="8">
        <v>70</v>
      </c>
      <c r="I12" s="8">
        <v>152</v>
      </c>
      <c r="J12" s="8">
        <v>214</v>
      </c>
      <c r="K12" s="8">
        <v>366</v>
      </c>
      <c r="L12" s="8">
        <v>4</v>
      </c>
      <c r="M12" s="8">
        <v>73</v>
      </c>
      <c r="N12" s="8">
        <v>87</v>
      </c>
      <c r="O12" s="8">
        <v>242</v>
      </c>
      <c r="P12" s="8">
        <v>329</v>
      </c>
      <c r="Q12" s="113"/>
      <c r="R12" s="18" t="s">
        <v>119</v>
      </c>
      <c r="S12" s="8">
        <v>28</v>
      </c>
      <c r="T12" s="8">
        <v>23</v>
      </c>
      <c r="U12" s="8">
        <v>119</v>
      </c>
      <c r="V12" s="8">
        <v>1</v>
      </c>
      <c r="W12" s="8">
        <v>225</v>
      </c>
      <c r="X12" s="8">
        <v>107</v>
      </c>
      <c r="Y12" s="8">
        <v>24</v>
      </c>
      <c r="Z12" s="8">
        <v>86</v>
      </c>
      <c r="AA12" s="8">
        <v>81</v>
      </c>
      <c r="AB12" s="8">
        <v>78</v>
      </c>
      <c r="AC12" s="8">
        <v>172</v>
      </c>
      <c r="AD12" s="8">
        <v>33</v>
      </c>
      <c r="AE12" s="8">
        <v>42</v>
      </c>
      <c r="AF12" s="8">
        <v>22</v>
      </c>
      <c r="AG12" s="8">
        <v>115</v>
      </c>
    </row>
    <row r="13" spans="1:33" s="6" customFormat="1" ht="30" customHeight="1">
      <c r="A13" s="4"/>
      <c r="B13" s="19" t="s">
        <v>120</v>
      </c>
      <c r="C13" s="10">
        <v>174</v>
      </c>
      <c r="D13" s="177">
        <v>159</v>
      </c>
      <c r="E13" s="11">
        <v>15</v>
      </c>
      <c r="F13" s="9">
        <v>12</v>
      </c>
      <c r="G13" s="8">
        <v>6</v>
      </c>
      <c r="H13" s="8">
        <v>18</v>
      </c>
      <c r="I13" s="8">
        <v>31</v>
      </c>
      <c r="J13" s="8">
        <v>5</v>
      </c>
      <c r="K13" s="8">
        <v>36</v>
      </c>
      <c r="L13" s="8">
        <v>4</v>
      </c>
      <c r="M13" s="8">
        <v>9</v>
      </c>
      <c r="N13" s="8">
        <v>22</v>
      </c>
      <c r="O13" s="8">
        <v>19</v>
      </c>
      <c r="P13" s="8">
        <v>41</v>
      </c>
      <c r="Q13" s="113"/>
      <c r="R13" s="18" t="s">
        <v>120</v>
      </c>
      <c r="S13" s="8">
        <v>1</v>
      </c>
      <c r="T13" s="8">
        <v>10</v>
      </c>
      <c r="U13" s="8">
        <v>2</v>
      </c>
      <c r="V13" s="8">
        <v>4</v>
      </c>
      <c r="W13" s="8">
        <v>16</v>
      </c>
      <c r="X13" s="8">
        <v>2</v>
      </c>
      <c r="Y13" s="8">
        <v>3</v>
      </c>
      <c r="Z13" s="8">
        <v>2</v>
      </c>
      <c r="AA13" s="8">
        <v>6</v>
      </c>
      <c r="AB13" s="8">
        <v>5</v>
      </c>
      <c r="AC13" s="8">
        <v>4</v>
      </c>
      <c r="AD13" s="8">
        <v>4</v>
      </c>
      <c r="AE13" s="8">
        <v>3</v>
      </c>
      <c r="AF13" s="8">
        <v>1</v>
      </c>
      <c r="AG13" s="8">
        <v>3</v>
      </c>
    </row>
    <row r="14" spans="1:33" s="6" customFormat="1" ht="30" customHeight="1">
      <c r="A14" s="4"/>
      <c r="B14" s="19" t="s">
        <v>121</v>
      </c>
      <c r="C14" s="58" t="s">
        <v>136</v>
      </c>
      <c r="D14" s="185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113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266</v>
      </c>
      <c r="C15" s="10">
        <v>623</v>
      </c>
      <c r="D15" s="177">
        <v>617</v>
      </c>
      <c r="E15" s="11">
        <v>6</v>
      </c>
      <c r="F15" s="9">
        <v>94</v>
      </c>
      <c r="G15" s="8">
        <v>32</v>
      </c>
      <c r="H15" s="8">
        <v>126</v>
      </c>
      <c r="I15" s="8">
        <v>125</v>
      </c>
      <c r="J15" s="8">
        <v>22</v>
      </c>
      <c r="K15" s="8">
        <v>147</v>
      </c>
      <c r="L15" s="8">
        <v>12</v>
      </c>
      <c r="M15" s="8">
        <v>35</v>
      </c>
      <c r="N15" s="8">
        <v>42</v>
      </c>
      <c r="O15" s="8">
        <v>17</v>
      </c>
      <c r="P15" s="8">
        <v>59</v>
      </c>
      <c r="Q15" s="113"/>
      <c r="R15" s="18" t="s">
        <v>266</v>
      </c>
      <c r="S15" s="8">
        <v>19</v>
      </c>
      <c r="T15" s="8">
        <v>7</v>
      </c>
      <c r="U15" s="8">
        <v>1</v>
      </c>
      <c r="V15" s="8">
        <v>16</v>
      </c>
      <c r="W15" s="8">
        <v>93</v>
      </c>
      <c r="X15" s="8">
        <v>4</v>
      </c>
      <c r="Y15" s="8">
        <v>13</v>
      </c>
      <c r="Z15" s="8">
        <v>21</v>
      </c>
      <c r="AA15" s="8">
        <v>3</v>
      </c>
      <c r="AB15" s="8">
        <v>7</v>
      </c>
      <c r="AC15" s="8">
        <v>3</v>
      </c>
      <c r="AD15" s="8">
        <v>15</v>
      </c>
      <c r="AE15" s="8">
        <v>19</v>
      </c>
      <c r="AF15" s="8">
        <v>13</v>
      </c>
      <c r="AG15" s="8">
        <v>10</v>
      </c>
    </row>
    <row r="16" spans="1:33" s="6" customFormat="1" ht="37.5" customHeight="1">
      <c r="A16" s="4"/>
      <c r="B16" s="19" t="s">
        <v>267</v>
      </c>
      <c r="C16" s="58" t="s">
        <v>136</v>
      </c>
      <c r="D16" s="185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113"/>
      <c r="R16" s="18" t="s">
        <v>267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185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113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21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113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1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113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58" t="s">
        <v>136</v>
      </c>
      <c r="D20" s="185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113"/>
      <c r="R20" s="18" t="s">
        <v>268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269</v>
      </c>
      <c r="C21" s="10">
        <v>153</v>
      </c>
      <c r="D21" s="213">
        <v>116</v>
      </c>
      <c r="E21" s="27">
        <v>37</v>
      </c>
      <c r="F21" s="9">
        <v>0</v>
      </c>
      <c r="G21" s="8">
        <v>0</v>
      </c>
      <c r="H21" s="8">
        <v>0</v>
      </c>
      <c r="I21" s="8">
        <v>8</v>
      </c>
      <c r="J21" s="8">
        <v>1</v>
      </c>
      <c r="K21" s="8">
        <v>9</v>
      </c>
      <c r="L21" s="8">
        <v>9</v>
      </c>
      <c r="M21" s="8">
        <v>37</v>
      </c>
      <c r="N21" s="8">
        <v>6</v>
      </c>
      <c r="O21" s="8">
        <v>9</v>
      </c>
      <c r="P21" s="8">
        <v>15</v>
      </c>
      <c r="Q21" s="113"/>
      <c r="R21" s="18" t="s">
        <v>269</v>
      </c>
      <c r="S21" s="8">
        <v>1</v>
      </c>
      <c r="T21" s="8">
        <v>9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36</v>
      </c>
      <c r="AA21" s="8">
        <v>0</v>
      </c>
      <c r="AB21" s="8">
        <v>7</v>
      </c>
      <c r="AC21" s="8">
        <v>0</v>
      </c>
      <c r="AD21" s="8">
        <v>9</v>
      </c>
      <c r="AE21" s="8">
        <v>11</v>
      </c>
      <c r="AF21" s="8">
        <v>10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70</v>
      </c>
      <c r="D22" s="177">
        <v>93</v>
      </c>
      <c r="E22" s="11">
        <v>-23</v>
      </c>
      <c r="F22" s="9">
        <v>32</v>
      </c>
      <c r="G22" s="8">
        <v>4</v>
      </c>
      <c r="H22" s="8">
        <v>36</v>
      </c>
      <c r="I22" s="8">
        <v>0</v>
      </c>
      <c r="J22" s="8">
        <v>0</v>
      </c>
      <c r="K22" s="8">
        <v>0</v>
      </c>
      <c r="L22" s="8">
        <v>5</v>
      </c>
      <c r="M22" s="8">
        <v>0</v>
      </c>
      <c r="N22" s="8">
        <v>1</v>
      </c>
      <c r="O22" s="8">
        <v>0</v>
      </c>
      <c r="P22" s="8">
        <v>1</v>
      </c>
      <c r="Q22" s="114"/>
      <c r="R22" s="18" t="s">
        <v>125</v>
      </c>
      <c r="S22" s="8">
        <v>10</v>
      </c>
      <c r="T22" s="8">
        <v>0</v>
      </c>
      <c r="U22" s="8">
        <v>0</v>
      </c>
      <c r="V22" s="8">
        <v>0</v>
      </c>
      <c r="W22" s="8">
        <v>14</v>
      </c>
      <c r="X22" s="8">
        <v>0</v>
      </c>
      <c r="Y22" s="8">
        <v>0</v>
      </c>
      <c r="Z22" s="8">
        <v>3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30" t="s">
        <v>17</v>
      </c>
      <c r="B23" s="38" t="s">
        <v>128</v>
      </c>
      <c r="C23" s="39">
        <v>832</v>
      </c>
      <c r="D23" s="184">
        <v>1018</v>
      </c>
      <c r="E23" s="41">
        <v>-186</v>
      </c>
      <c r="F23" s="42">
        <v>92</v>
      </c>
      <c r="G23" s="40">
        <v>19</v>
      </c>
      <c r="H23" s="40">
        <v>111</v>
      </c>
      <c r="I23" s="40">
        <v>173</v>
      </c>
      <c r="J23" s="40">
        <v>85</v>
      </c>
      <c r="K23" s="40">
        <v>258</v>
      </c>
      <c r="L23" s="40">
        <v>25</v>
      </c>
      <c r="M23" s="40">
        <v>158</v>
      </c>
      <c r="N23" s="40">
        <v>113</v>
      </c>
      <c r="O23" s="40">
        <v>25</v>
      </c>
      <c r="P23" s="40">
        <v>138</v>
      </c>
      <c r="Q23" s="271" t="s">
        <v>17</v>
      </c>
      <c r="R23" s="38" t="s">
        <v>128</v>
      </c>
      <c r="S23" s="40">
        <v>11</v>
      </c>
      <c r="T23" s="40">
        <v>10</v>
      </c>
      <c r="U23" s="40">
        <v>12</v>
      </c>
      <c r="V23" s="40">
        <v>2</v>
      </c>
      <c r="W23" s="40">
        <v>66</v>
      </c>
      <c r="X23" s="40">
        <v>4</v>
      </c>
      <c r="Y23" s="40">
        <v>0</v>
      </c>
      <c r="Z23" s="40">
        <v>7</v>
      </c>
      <c r="AA23" s="40">
        <v>0</v>
      </c>
      <c r="AB23" s="40">
        <v>6</v>
      </c>
      <c r="AC23" s="40">
        <v>1</v>
      </c>
      <c r="AD23" s="40">
        <v>4</v>
      </c>
      <c r="AE23" s="40">
        <v>6</v>
      </c>
      <c r="AF23" s="40">
        <v>12</v>
      </c>
      <c r="AG23" s="40">
        <v>1</v>
      </c>
    </row>
    <row r="24" spans="1:33" s="6" customFormat="1" ht="30" customHeight="1">
      <c r="A24" s="231"/>
      <c r="B24" s="19" t="s">
        <v>129</v>
      </c>
      <c r="C24" s="58" t="s">
        <v>136</v>
      </c>
      <c r="D24" s="185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5" t="s">
        <v>136</v>
      </c>
      <c r="Q24" s="272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30" t="s">
        <v>19</v>
      </c>
      <c r="B25" s="38" t="s">
        <v>130</v>
      </c>
      <c r="C25" s="39">
        <v>1169</v>
      </c>
      <c r="D25" s="184">
        <v>1383</v>
      </c>
      <c r="E25" s="41">
        <v>-214</v>
      </c>
      <c r="F25" s="42">
        <v>52</v>
      </c>
      <c r="G25" s="40">
        <v>18</v>
      </c>
      <c r="H25" s="40">
        <v>70</v>
      </c>
      <c r="I25" s="40">
        <v>95</v>
      </c>
      <c r="J25" s="40">
        <v>37</v>
      </c>
      <c r="K25" s="40">
        <v>132</v>
      </c>
      <c r="L25" s="40">
        <v>69</v>
      </c>
      <c r="M25" s="40">
        <v>119</v>
      </c>
      <c r="N25" s="40">
        <v>25</v>
      </c>
      <c r="O25" s="40">
        <v>17</v>
      </c>
      <c r="P25" s="40">
        <v>42</v>
      </c>
      <c r="Q25" s="271" t="s">
        <v>19</v>
      </c>
      <c r="R25" s="38" t="s">
        <v>130</v>
      </c>
      <c r="S25" s="40">
        <v>90</v>
      </c>
      <c r="T25" s="40">
        <v>46</v>
      </c>
      <c r="U25" s="40">
        <v>36</v>
      </c>
      <c r="V25" s="40">
        <v>20</v>
      </c>
      <c r="W25" s="40">
        <v>52</v>
      </c>
      <c r="X25" s="40">
        <v>75</v>
      </c>
      <c r="Y25" s="40">
        <v>36</v>
      </c>
      <c r="Z25" s="40">
        <v>59</v>
      </c>
      <c r="AA25" s="40">
        <v>112</v>
      </c>
      <c r="AB25" s="40">
        <v>29</v>
      </c>
      <c r="AC25" s="40">
        <v>51</v>
      </c>
      <c r="AD25" s="40">
        <v>45</v>
      </c>
      <c r="AE25" s="40">
        <v>25</v>
      </c>
      <c r="AF25" s="40">
        <v>2</v>
      </c>
      <c r="AG25" s="40">
        <v>59</v>
      </c>
    </row>
    <row r="26" spans="1:33" s="6" customFormat="1" ht="30" customHeight="1">
      <c r="A26" s="231"/>
      <c r="B26" s="19" t="s">
        <v>131</v>
      </c>
      <c r="C26" s="58" t="s">
        <v>136</v>
      </c>
      <c r="D26" s="185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72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184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114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0" t="s">
        <v>24</v>
      </c>
      <c r="B28" s="38" t="s">
        <v>133</v>
      </c>
      <c r="C28" s="39">
        <v>1259</v>
      </c>
      <c r="D28" s="184">
        <v>1415</v>
      </c>
      <c r="E28" s="41">
        <v>-156</v>
      </c>
      <c r="F28" s="42">
        <v>0</v>
      </c>
      <c r="G28" s="40">
        <v>54</v>
      </c>
      <c r="H28" s="40">
        <v>54</v>
      </c>
      <c r="I28" s="40">
        <v>10</v>
      </c>
      <c r="J28" s="40">
        <v>39</v>
      </c>
      <c r="K28" s="40">
        <v>49</v>
      </c>
      <c r="L28" s="40">
        <v>93</v>
      </c>
      <c r="M28" s="40">
        <v>62</v>
      </c>
      <c r="N28" s="40">
        <v>46</v>
      </c>
      <c r="O28" s="40">
        <v>182</v>
      </c>
      <c r="P28" s="40">
        <v>228</v>
      </c>
      <c r="Q28" s="271" t="s">
        <v>24</v>
      </c>
      <c r="R28" s="38" t="s">
        <v>133</v>
      </c>
      <c r="S28" s="40">
        <v>29</v>
      </c>
      <c r="T28" s="40">
        <v>36</v>
      </c>
      <c r="U28" s="40">
        <v>15</v>
      </c>
      <c r="V28" s="40">
        <v>86</v>
      </c>
      <c r="W28" s="40">
        <v>53</v>
      </c>
      <c r="X28" s="40">
        <v>131</v>
      </c>
      <c r="Y28" s="40">
        <v>31</v>
      </c>
      <c r="Z28" s="40">
        <v>78</v>
      </c>
      <c r="AA28" s="40">
        <v>36</v>
      </c>
      <c r="AB28" s="40">
        <v>55</v>
      </c>
      <c r="AC28" s="40">
        <v>60</v>
      </c>
      <c r="AD28" s="40">
        <v>66</v>
      </c>
      <c r="AE28" s="40">
        <v>21</v>
      </c>
      <c r="AF28" s="40">
        <v>42</v>
      </c>
      <c r="AG28" s="40">
        <v>34</v>
      </c>
    </row>
    <row r="29" spans="1:33" s="54" customFormat="1" ht="30" customHeight="1">
      <c r="A29" s="231"/>
      <c r="B29" s="19" t="s">
        <v>440</v>
      </c>
      <c r="C29" s="10">
        <v>135</v>
      </c>
      <c r="D29" s="213">
        <v>128</v>
      </c>
      <c r="E29" s="27">
        <v>7</v>
      </c>
      <c r="F29" s="9">
        <v>0</v>
      </c>
      <c r="G29" s="8">
        <v>0</v>
      </c>
      <c r="H29" s="8">
        <v>0</v>
      </c>
      <c r="I29" s="8">
        <v>0</v>
      </c>
      <c r="J29" s="8">
        <v>9</v>
      </c>
      <c r="K29" s="8">
        <v>9</v>
      </c>
      <c r="L29" s="8">
        <v>26</v>
      </c>
      <c r="M29" s="8">
        <v>21</v>
      </c>
      <c r="N29" s="8">
        <v>11</v>
      </c>
      <c r="O29" s="8">
        <v>1</v>
      </c>
      <c r="P29" s="8">
        <v>12</v>
      </c>
      <c r="Q29" s="272"/>
      <c r="R29" s="53" t="s">
        <v>440</v>
      </c>
      <c r="S29" s="8">
        <v>0</v>
      </c>
      <c r="T29" s="8">
        <v>0</v>
      </c>
      <c r="U29" s="8">
        <v>0</v>
      </c>
      <c r="V29" s="8">
        <v>5</v>
      </c>
      <c r="W29" s="8">
        <v>0</v>
      </c>
      <c r="X29" s="8">
        <v>18</v>
      </c>
      <c r="Y29" s="8">
        <v>11</v>
      </c>
      <c r="Z29" s="8">
        <v>0</v>
      </c>
      <c r="AA29" s="8">
        <v>0</v>
      </c>
      <c r="AB29" s="8">
        <v>0</v>
      </c>
      <c r="AC29" s="8">
        <v>0</v>
      </c>
      <c r="AD29" s="8">
        <v>21</v>
      </c>
      <c r="AE29" s="8">
        <v>12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61</v>
      </c>
      <c r="D30" s="214">
        <v>404</v>
      </c>
      <c r="E30" s="205">
        <v>-343</v>
      </c>
      <c r="F30" s="42">
        <v>0</v>
      </c>
      <c r="G30" s="40">
        <v>0</v>
      </c>
      <c r="H30" s="40">
        <v>0</v>
      </c>
      <c r="I30" s="40">
        <v>5</v>
      </c>
      <c r="J30" s="40">
        <v>3</v>
      </c>
      <c r="K30" s="40">
        <v>8</v>
      </c>
      <c r="L30" s="40">
        <v>0</v>
      </c>
      <c r="M30" s="40">
        <v>0</v>
      </c>
      <c r="N30" s="40">
        <v>29</v>
      </c>
      <c r="O30" s="40">
        <v>0</v>
      </c>
      <c r="P30" s="40">
        <v>29</v>
      </c>
      <c r="Q30" s="114" t="s">
        <v>34</v>
      </c>
      <c r="R30" s="43" t="s">
        <v>134</v>
      </c>
      <c r="S30" s="40">
        <v>11</v>
      </c>
      <c r="T30" s="40">
        <v>0</v>
      </c>
      <c r="U30" s="40">
        <v>0</v>
      </c>
      <c r="V30" s="40">
        <v>0</v>
      </c>
      <c r="W30" s="40">
        <v>8</v>
      </c>
      <c r="X30" s="40">
        <v>5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1"/>
      <c r="Q31" s="46"/>
    </row>
    <row r="32" spans="1:33" s="25" customFormat="1" ht="18.75">
      <c r="A32" s="46"/>
      <c r="D32" s="181"/>
      <c r="Q32" s="46"/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  <row r="35" spans="1:17" s="25" customFormat="1" ht="18.75">
      <c r="A35" s="46"/>
      <c r="D35" s="181"/>
      <c r="Q35" s="46"/>
    </row>
    <row r="36" spans="1:17" s="25" customFormat="1" ht="18.75">
      <c r="A36" s="46"/>
      <c r="D36" s="181"/>
      <c r="Q36" s="46"/>
    </row>
    <row r="37" spans="1:17" s="25" customFormat="1" ht="18.75">
      <c r="A37" s="46"/>
      <c r="D37" s="181"/>
      <c r="Q37" s="46"/>
    </row>
    <row r="38" spans="1:17" s="25" customFormat="1" ht="18.75">
      <c r="A38" s="46"/>
      <c r="D38" s="181"/>
      <c r="Q38" s="46"/>
    </row>
    <row r="39" spans="1:17" s="25" customFormat="1" ht="18.75">
      <c r="A39" s="46"/>
      <c r="D39" s="181"/>
      <c r="Q39" s="46"/>
    </row>
    <row r="40" spans="1:17" s="25" customFormat="1" ht="18.75">
      <c r="A40" s="46"/>
      <c r="D40" s="181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Arkusz31"/>
  <dimension ref="A1:AG38"/>
  <sheetViews>
    <sheetView zoomScale="80" zoomScaleNormal="80" workbookViewId="0">
      <selection activeCell="E15" sqref="E1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557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30. BILANS DŁUGOTRWALE BEZROBOTNYCH W GRUDNIU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48" t="s">
        <v>12</v>
      </c>
      <c r="B6" s="18" t="s">
        <v>81</v>
      </c>
      <c r="C6" s="10">
        <v>56731</v>
      </c>
      <c r="D6" s="8">
        <v>56114</v>
      </c>
      <c r="E6" s="11">
        <v>617</v>
      </c>
      <c r="F6" s="9">
        <v>3947</v>
      </c>
      <c r="G6" s="8">
        <v>1558</v>
      </c>
      <c r="H6" s="8">
        <v>5505</v>
      </c>
      <c r="I6" s="8">
        <v>2564</v>
      </c>
      <c r="J6" s="8">
        <v>1324</v>
      </c>
      <c r="K6" s="8">
        <v>3888</v>
      </c>
      <c r="L6" s="8">
        <v>2795</v>
      </c>
      <c r="M6" s="8">
        <v>2460</v>
      </c>
      <c r="N6" s="8">
        <v>5372</v>
      </c>
      <c r="O6" s="8">
        <v>5073</v>
      </c>
      <c r="P6" s="8">
        <v>10445</v>
      </c>
      <c r="Q6" s="48" t="s">
        <v>12</v>
      </c>
      <c r="R6" s="18" t="s">
        <v>81</v>
      </c>
      <c r="S6" s="8">
        <v>1942</v>
      </c>
      <c r="T6" s="8">
        <v>1732</v>
      </c>
      <c r="U6" s="8">
        <v>1708</v>
      </c>
      <c r="V6" s="8">
        <v>1534</v>
      </c>
      <c r="W6" s="8">
        <v>6027</v>
      </c>
      <c r="X6" s="8">
        <v>2967</v>
      </c>
      <c r="Y6" s="8">
        <v>1326</v>
      </c>
      <c r="Z6" s="8">
        <v>2408</v>
      </c>
      <c r="AA6" s="8">
        <v>2160</v>
      </c>
      <c r="AB6" s="8">
        <v>1383</v>
      </c>
      <c r="AC6" s="8">
        <v>1292</v>
      </c>
      <c r="AD6" s="8">
        <v>2015</v>
      </c>
      <c r="AE6" s="8">
        <v>1633</v>
      </c>
      <c r="AF6" s="8">
        <v>1382</v>
      </c>
      <c r="AG6" s="8">
        <v>2129</v>
      </c>
    </row>
    <row r="7" spans="1:33" s="15" customFormat="1" ht="30" customHeight="1">
      <c r="A7" s="30" t="s">
        <v>17</v>
      </c>
      <c r="B7" s="38" t="s">
        <v>82</v>
      </c>
      <c r="C7" s="39">
        <v>5216</v>
      </c>
      <c r="D7" s="40">
        <v>4578</v>
      </c>
      <c r="E7" s="41">
        <v>638</v>
      </c>
      <c r="F7" s="42">
        <v>263</v>
      </c>
      <c r="G7" s="40">
        <v>153</v>
      </c>
      <c r="H7" s="40">
        <v>416</v>
      </c>
      <c r="I7" s="40">
        <v>212</v>
      </c>
      <c r="J7" s="40">
        <v>204</v>
      </c>
      <c r="K7" s="40">
        <v>416</v>
      </c>
      <c r="L7" s="40">
        <v>283</v>
      </c>
      <c r="M7" s="40">
        <v>316</v>
      </c>
      <c r="N7" s="40">
        <v>318</v>
      </c>
      <c r="O7" s="40">
        <v>443</v>
      </c>
      <c r="P7" s="40">
        <v>761</v>
      </c>
      <c r="Q7" s="29" t="s">
        <v>17</v>
      </c>
      <c r="R7" s="38" t="s">
        <v>82</v>
      </c>
      <c r="S7" s="40">
        <v>201</v>
      </c>
      <c r="T7" s="40">
        <v>126</v>
      </c>
      <c r="U7" s="40">
        <v>121</v>
      </c>
      <c r="V7" s="40">
        <v>124</v>
      </c>
      <c r="W7" s="40">
        <v>504</v>
      </c>
      <c r="X7" s="40">
        <v>471</v>
      </c>
      <c r="Y7" s="40">
        <v>134</v>
      </c>
      <c r="Z7" s="40">
        <v>258</v>
      </c>
      <c r="AA7" s="40">
        <v>141</v>
      </c>
      <c r="AB7" s="40">
        <v>143</v>
      </c>
      <c r="AC7" s="40">
        <v>174</v>
      </c>
      <c r="AD7" s="40">
        <v>176</v>
      </c>
      <c r="AE7" s="40">
        <v>84</v>
      </c>
      <c r="AF7" s="40">
        <v>138</v>
      </c>
      <c r="AG7" s="40">
        <v>229</v>
      </c>
    </row>
    <row r="8" spans="1:33" s="6" customFormat="1" ht="30" customHeight="1">
      <c r="A8" s="30"/>
      <c r="B8" s="18" t="s">
        <v>83</v>
      </c>
      <c r="C8" s="58" t="s">
        <v>136</v>
      </c>
      <c r="D8" s="57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30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7" customFormat="1" ht="30" customHeight="1">
      <c r="A9" s="165"/>
      <c r="B9" s="156" t="s">
        <v>84</v>
      </c>
      <c r="C9" s="10">
        <v>5216</v>
      </c>
      <c r="D9" s="8">
        <v>4578</v>
      </c>
      <c r="E9" s="27">
        <v>638</v>
      </c>
      <c r="F9" s="9">
        <v>263</v>
      </c>
      <c r="G9" s="8">
        <v>153</v>
      </c>
      <c r="H9" s="8">
        <v>416</v>
      </c>
      <c r="I9" s="8">
        <v>212</v>
      </c>
      <c r="J9" s="8">
        <v>204</v>
      </c>
      <c r="K9" s="8">
        <v>416</v>
      </c>
      <c r="L9" s="8">
        <v>283</v>
      </c>
      <c r="M9" s="8">
        <v>316</v>
      </c>
      <c r="N9" s="8">
        <v>318</v>
      </c>
      <c r="O9" s="8">
        <v>443</v>
      </c>
      <c r="P9" s="8">
        <v>761</v>
      </c>
      <c r="Q9" s="165"/>
      <c r="R9" s="156" t="s">
        <v>84</v>
      </c>
      <c r="S9" s="8">
        <v>201</v>
      </c>
      <c r="T9" s="8">
        <v>126</v>
      </c>
      <c r="U9" s="8">
        <v>121</v>
      </c>
      <c r="V9" s="8">
        <v>124</v>
      </c>
      <c r="W9" s="8">
        <v>504</v>
      </c>
      <c r="X9" s="8">
        <v>471</v>
      </c>
      <c r="Y9" s="8">
        <v>134</v>
      </c>
      <c r="Z9" s="8">
        <v>258</v>
      </c>
      <c r="AA9" s="8">
        <v>141</v>
      </c>
      <c r="AB9" s="8">
        <v>143</v>
      </c>
      <c r="AC9" s="8">
        <v>174</v>
      </c>
      <c r="AD9" s="8">
        <v>176</v>
      </c>
      <c r="AE9" s="8">
        <v>84</v>
      </c>
      <c r="AF9" s="8">
        <v>138</v>
      </c>
      <c r="AG9" s="8">
        <v>229</v>
      </c>
    </row>
    <row r="10" spans="1:33" s="157" customFormat="1" ht="30" customHeight="1">
      <c r="A10" s="165"/>
      <c r="B10" s="156" t="s">
        <v>85</v>
      </c>
      <c r="C10" s="158">
        <v>0</v>
      </c>
      <c r="D10" s="8">
        <v>6</v>
      </c>
      <c r="E10" s="27">
        <v>-6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5"/>
      <c r="R10" s="156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204</v>
      </c>
      <c r="D11" s="8">
        <v>59</v>
      </c>
      <c r="E11" s="11">
        <v>145</v>
      </c>
      <c r="F11" s="9">
        <v>2</v>
      </c>
      <c r="G11" s="8">
        <v>2</v>
      </c>
      <c r="H11" s="8">
        <v>4</v>
      </c>
      <c r="I11" s="8">
        <v>31</v>
      </c>
      <c r="J11" s="8">
        <v>79</v>
      </c>
      <c r="K11" s="8">
        <v>110</v>
      </c>
      <c r="L11" s="8">
        <v>1</v>
      </c>
      <c r="M11" s="8">
        <v>3</v>
      </c>
      <c r="N11" s="8">
        <v>3</v>
      </c>
      <c r="O11" s="8">
        <v>43</v>
      </c>
      <c r="P11" s="8">
        <v>46</v>
      </c>
      <c r="Q11" s="30"/>
      <c r="R11" s="18" t="s">
        <v>86</v>
      </c>
      <c r="S11" s="8">
        <v>2</v>
      </c>
      <c r="T11" s="8">
        <v>0</v>
      </c>
      <c r="U11" s="8">
        <v>1</v>
      </c>
      <c r="V11" s="8">
        <v>0</v>
      </c>
      <c r="W11" s="8">
        <v>14</v>
      </c>
      <c r="X11" s="8">
        <v>18</v>
      </c>
      <c r="Y11" s="8">
        <v>0</v>
      </c>
      <c r="Z11" s="8">
        <v>0</v>
      </c>
      <c r="AA11" s="8">
        <v>0</v>
      </c>
      <c r="AB11" s="8">
        <v>0</v>
      </c>
      <c r="AC11" s="8">
        <v>2</v>
      </c>
      <c r="AD11" s="8">
        <v>0</v>
      </c>
      <c r="AE11" s="8">
        <v>0</v>
      </c>
      <c r="AF11" s="8">
        <v>0</v>
      </c>
      <c r="AG11" s="8">
        <v>3</v>
      </c>
    </row>
    <row r="12" spans="1:33" s="6" customFormat="1" ht="30" customHeight="1">
      <c r="A12" s="30"/>
      <c r="B12" s="18" t="s">
        <v>87</v>
      </c>
      <c r="C12" s="10">
        <v>732</v>
      </c>
      <c r="D12" s="8">
        <v>338</v>
      </c>
      <c r="E12" s="11">
        <v>394</v>
      </c>
      <c r="F12" s="9">
        <v>28</v>
      </c>
      <c r="G12" s="8">
        <v>13</v>
      </c>
      <c r="H12" s="8">
        <v>41</v>
      </c>
      <c r="I12" s="8">
        <v>20</v>
      </c>
      <c r="J12" s="8">
        <v>13</v>
      </c>
      <c r="K12" s="8">
        <v>33</v>
      </c>
      <c r="L12" s="8">
        <v>18</v>
      </c>
      <c r="M12" s="8">
        <v>15</v>
      </c>
      <c r="N12" s="8">
        <v>48</v>
      </c>
      <c r="O12" s="8">
        <v>67</v>
      </c>
      <c r="P12" s="8">
        <v>115</v>
      </c>
      <c r="Q12" s="30"/>
      <c r="R12" s="18" t="s">
        <v>87</v>
      </c>
      <c r="S12" s="8">
        <v>54</v>
      </c>
      <c r="T12" s="8">
        <v>36</v>
      </c>
      <c r="U12" s="8">
        <v>11</v>
      </c>
      <c r="V12" s="8">
        <v>7</v>
      </c>
      <c r="W12" s="8">
        <v>98</v>
      </c>
      <c r="X12" s="8">
        <v>62</v>
      </c>
      <c r="Y12" s="8">
        <v>23</v>
      </c>
      <c r="Z12" s="8">
        <v>28</v>
      </c>
      <c r="AA12" s="8">
        <v>35</v>
      </c>
      <c r="AB12" s="8">
        <v>22</v>
      </c>
      <c r="AC12" s="8">
        <v>26</v>
      </c>
      <c r="AD12" s="8">
        <v>47</v>
      </c>
      <c r="AE12" s="8">
        <v>8</v>
      </c>
      <c r="AF12" s="8">
        <v>3</v>
      </c>
      <c r="AG12" s="8">
        <v>50</v>
      </c>
    </row>
    <row r="13" spans="1:33" s="6" customFormat="1" ht="30" customHeight="1">
      <c r="A13" s="30"/>
      <c r="B13" s="18" t="s">
        <v>88</v>
      </c>
      <c r="C13" s="10">
        <v>0</v>
      </c>
      <c r="D13" s="8">
        <v>2</v>
      </c>
      <c r="E13" s="11">
        <v>-2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217</v>
      </c>
      <c r="D14" s="8">
        <v>323</v>
      </c>
      <c r="E14" s="11">
        <v>-106</v>
      </c>
      <c r="F14" s="9">
        <v>0</v>
      </c>
      <c r="G14" s="8">
        <v>0</v>
      </c>
      <c r="H14" s="8">
        <v>0</v>
      </c>
      <c r="I14" s="8">
        <v>17</v>
      </c>
      <c r="J14" s="8">
        <v>6</v>
      </c>
      <c r="K14" s="8">
        <v>23</v>
      </c>
      <c r="L14" s="8">
        <v>12</v>
      </c>
      <c r="M14" s="8">
        <v>83</v>
      </c>
      <c r="N14" s="8">
        <v>31</v>
      </c>
      <c r="O14" s="8">
        <v>9</v>
      </c>
      <c r="P14" s="8">
        <v>40</v>
      </c>
      <c r="Q14" s="30"/>
      <c r="R14" s="18" t="s">
        <v>89</v>
      </c>
      <c r="S14" s="8">
        <v>1</v>
      </c>
      <c r="T14" s="8">
        <v>1</v>
      </c>
      <c r="U14" s="8">
        <v>0</v>
      </c>
      <c r="V14" s="8">
        <v>0</v>
      </c>
      <c r="W14" s="8">
        <v>38</v>
      </c>
      <c r="X14" s="8">
        <v>7</v>
      </c>
      <c r="Y14" s="8">
        <v>0</v>
      </c>
      <c r="Z14" s="8">
        <v>3</v>
      </c>
      <c r="AA14" s="8">
        <v>4</v>
      </c>
      <c r="AB14" s="8">
        <v>0</v>
      </c>
      <c r="AC14" s="8">
        <v>0</v>
      </c>
      <c r="AD14" s="8">
        <v>5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919</v>
      </c>
      <c r="D15" s="8">
        <v>418</v>
      </c>
      <c r="E15" s="11">
        <v>501</v>
      </c>
      <c r="F15" s="9">
        <v>1</v>
      </c>
      <c r="G15" s="8">
        <v>59</v>
      </c>
      <c r="H15" s="8">
        <v>60</v>
      </c>
      <c r="I15" s="8">
        <v>0</v>
      </c>
      <c r="J15" s="8">
        <v>18</v>
      </c>
      <c r="K15" s="8">
        <v>18</v>
      </c>
      <c r="L15" s="8">
        <v>107</v>
      </c>
      <c r="M15" s="8">
        <v>44</v>
      </c>
      <c r="N15" s="8">
        <v>18</v>
      </c>
      <c r="O15" s="8">
        <v>93</v>
      </c>
      <c r="P15" s="8">
        <v>111</v>
      </c>
      <c r="Q15" s="31"/>
      <c r="R15" s="18" t="s">
        <v>90</v>
      </c>
      <c r="S15" s="8">
        <v>14</v>
      </c>
      <c r="T15" s="8">
        <v>0</v>
      </c>
      <c r="U15" s="8">
        <v>5</v>
      </c>
      <c r="V15" s="8">
        <v>37</v>
      </c>
      <c r="W15" s="8">
        <v>0</v>
      </c>
      <c r="X15" s="8">
        <v>208</v>
      </c>
      <c r="Y15" s="8">
        <v>9</v>
      </c>
      <c r="Z15" s="8">
        <v>80</v>
      </c>
      <c r="AA15" s="8">
        <v>11</v>
      </c>
      <c r="AB15" s="8">
        <v>43</v>
      </c>
      <c r="AC15" s="8">
        <v>69</v>
      </c>
      <c r="AD15" s="8">
        <v>13</v>
      </c>
      <c r="AE15" s="8">
        <v>0</v>
      </c>
      <c r="AF15" s="8">
        <v>50</v>
      </c>
      <c r="AG15" s="8">
        <v>40</v>
      </c>
    </row>
    <row r="16" spans="1:33" s="15" customFormat="1" ht="30" customHeight="1">
      <c r="A16" s="30" t="s">
        <v>19</v>
      </c>
      <c r="B16" s="38" t="s">
        <v>91</v>
      </c>
      <c r="C16" s="39">
        <v>3497</v>
      </c>
      <c r="D16" s="40">
        <v>3961</v>
      </c>
      <c r="E16" s="41">
        <v>-464</v>
      </c>
      <c r="F16" s="42">
        <v>280</v>
      </c>
      <c r="G16" s="40">
        <v>142</v>
      </c>
      <c r="H16" s="40">
        <v>422</v>
      </c>
      <c r="I16" s="40">
        <v>191</v>
      </c>
      <c r="J16" s="40">
        <v>133</v>
      </c>
      <c r="K16" s="40">
        <v>324</v>
      </c>
      <c r="L16" s="40">
        <v>178</v>
      </c>
      <c r="M16" s="40">
        <v>171</v>
      </c>
      <c r="N16" s="40">
        <v>224</v>
      </c>
      <c r="O16" s="40">
        <v>234</v>
      </c>
      <c r="P16" s="40">
        <v>458</v>
      </c>
      <c r="Q16" s="30" t="s">
        <v>19</v>
      </c>
      <c r="R16" s="38" t="s">
        <v>91</v>
      </c>
      <c r="S16" s="40">
        <v>136</v>
      </c>
      <c r="T16" s="40">
        <v>110</v>
      </c>
      <c r="U16" s="40">
        <v>91</v>
      </c>
      <c r="V16" s="40">
        <v>99</v>
      </c>
      <c r="W16" s="40">
        <v>385</v>
      </c>
      <c r="X16" s="40">
        <v>163</v>
      </c>
      <c r="Y16" s="40">
        <v>84</v>
      </c>
      <c r="Z16" s="40">
        <v>181</v>
      </c>
      <c r="AA16" s="40">
        <v>88</v>
      </c>
      <c r="AB16" s="40">
        <v>55</v>
      </c>
      <c r="AC16" s="40">
        <v>91</v>
      </c>
      <c r="AD16" s="40">
        <v>155</v>
      </c>
      <c r="AE16" s="40">
        <v>88</v>
      </c>
      <c r="AF16" s="40">
        <v>66</v>
      </c>
      <c r="AG16" s="40">
        <v>152</v>
      </c>
    </row>
    <row r="17" spans="1:33" s="6" customFormat="1" ht="30" customHeight="1">
      <c r="A17" s="30" t="s">
        <v>103</v>
      </c>
      <c r="B17" s="18" t="s">
        <v>101</v>
      </c>
      <c r="C17" s="10">
        <v>1820</v>
      </c>
      <c r="D17" s="8">
        <v>1812</v>
      </c>
      <c r="E17" s="11">
        <v>8</v>
      </c>
      <c r="F17" s="9">
        <v>122</v>
      </c>
      <c r="G17" s="8">
        <v>81</v>
      </c>
      <c r="H17" s="8">
        <v>203</v>
      </c>
      <c r="I17" s="8">
        <v>94</v>
      </c>
      <c r="J17" s="8">
        <v>90</v>
      </c>
      <c r="K17" s="8">
        <v>184</v>
      </c>
      <c r="L17" s="8">
        <v>67</v>
      </c>
      <c r="M17" s="8">
        <v>85</v>
      </c>
      <c r="N17" s="8">
        <v>105</v>
      </c>
      <c r="O17" s="8">
        <v>117</v>
      </c>
      <c r="P17" s="8">
        <v>222</v>
      </c>
      <c r="Q17" s="30" t="s">
        <v>103</v>
      </c>
      <c r="R17" s="18" t="s">
        <v>101</v>
      </c>
      <c r="S17" s="8">
        <v>75</v>
      </c>
      <c r="T17" s="8">
        <v>48</v>
      </c>
      <c r="U17" s="8">
        <v>43</v>
      </c>
      <c r="V17" s="8">
        <v>50</v>
      </c>
      <c r="W17" s="8">
        <v>239</v>
      </c>
      <c r="X17" s="8">
        <v>80</v>
      </c>
      <c r="Y17" s="8">
        <v>50</v>
      </c>
      <c r="Z17" s="8">
        <v>75</v>
      </c>
      <c r="AA17" s="8">
        <v>53</v>
      </c>
      <c r="AB17" s="8">
        <v>29</v>
      </c>
      <c r="AC17" s="8">
        <v>61</v>
      </c>
      <c r="AD17" s="8">
        <v>76</v>
      </c>
      <c r="AE17" s="8">
        <v>46</v>
      </c>
      <c r="AF17" s="8">
        <v>38</v>
      </c>
      <c r="AG17" s="8">
        <v>96</v>
      </c>
    </row>
    <row r="18" spans="1:33" s="6" customFormat="1" ht="30" customHeight="1">
      <c r="A18" s="30"/>
      <c r="B18" s="18" t="s">
        <v>114</v>
      </c>
      <c r="C18" s="10">
        <v>1528</v>
      </c>
      <c r="D18" s="8">
        <v>1416</v>
      </c>
      <c r="E18" s="11">
        <v>112</v>
      </c>
      <c r="F18" s="9">
        <v>109</v>
      </c>
      <c r="G18" s="8">
        <v>79</v>
      </c>
      <c r="H18" s="8">
        <v>188</v>
      </c>
      <c r="I18" s="8">
        <v>70</v>
      </c>
      <c r="J18" s="8">
        <v>80</v>
      </c>
      <c r="K18" s="8">
        <v>150</v>
      </c>
      <c r="L18" s="8">
        <v>60</v>
      </c>
      <c r="M18" s="8">
        <v>58</v>
      </c>
      <c r="N18" s="8">
        <v>90</v>
      </c>
      <c r="O18" s="8">
        <v>101</v>
      </c>
      <c r="P18" s="8">
        <v>191</v>
      </c>
      <c r="Q18" s="30"/>
      <c r="R18" s="18" t="s">
        <v>114</v>
      </c>
      <c r="S18" s="8">
        <v>60</v>
      </c>
      <c r="T18" s="8">
        <v>45</v>
      </c>
      <c r="U18" s="8">
        <v>33</v>
      </c>
      <c r="V18" s="8">
        <v>35</v>
      </c>
      <c r="W18" s="8">
        <v>196</v>
      </c>
      <c r="X18" s="8">
        <v>69</v>
      </c>
      <c r="Y18" s="8">
        <v>40</v>
      </c>
      <c r="Z18" s="8">
        <v>64</v>
      </c>
      <c r="AA18" s="8">
        <v>28</v>
      </c>
      <c r="AB18" s="8">
        <v>25</v>
      </c>
      <c r="AC18" s="8">
        <v>47</v>
      </c>
      <c r="AD18" s="8">
        <v>73</v>
      </c>
      <c r="AE18" s="8">
        <v>38</v>
      </c>
      <c r="AF18" s="8">
        <v>33</v>
      </c>
      <c r="AG18" s="8">
        <v>95</v>
      </c>
    </row>
    <row r="19" spans="1:33" s="6" customFormat="1" ht="30" customHeight="1">
      <c r="A19" s="30"/>
      <c r="B19" s="18" t="s">
        <v>115</v>
      </c>
      <c r="C19" s="10">
        <v>292</v>
      </c>
      <c r="D19" s="8">
        <v>396</v>
      </c>
      <c r="E19" s="11">
        <v>-104</v>
      </c>
      <c r="F19" s="9">
        <v>13</v>
      </c>
      <c r="G19" s="8">
        <v>2</v>
      </c>
      <c r="H19" s="8">
        <v>15</v>
      </c>
      <c r="I19" s="8">
        <v>24</v>
      </c>
      <c r="J19" s="8">
        <v>10</v>
      </c>
      <c r="K19" s="8">
        <v>34</v>
      </c>
      <c r="L19" s="8">
        <v>7</v>
      </c>
      <c r="M19" s="8">
        <v>27</v>
      </c>
      <c r="N19" s="8">
        <v>15</v>
      </c>
      <c r="O19" s="8">
        <v>16</v>
      </c>
      <c r="P19" s="8">
        <v>31</v>
      </c>
      <c r="Q19" s="30"/>
      <c r="R19" s="18" t="s">
        <v>115</v>
      </c>
      <c r="S19" s="8">
        <v>15</v>
      </c>
      <c r="T19" s="8">
        <v>3</v>
      </c>
      <c r="U19" s="8">
        <v>10</v>
      </c>
      <c r="V19" s="8">
        <v>15</v>
      </c>
      <c r="W19" s="8">
        <v>43</v>
      </c>
      <c r="X19" s="8">
        <v>11</v>
      </c>
      <c r="Y19" s="8">
        <v>10</v>
      </c>
      <c r="Z19" s="8">
        <v>11</v>
      </c>
      <c r="AA19" s="8">
        <v>25</v>
      </c>
      <c r="AB19" s="8">
        <v>4</v>
      </c>
      <c r="AC19" s="8">
        <v>14</v>
      </c>
      <c r="AD19" s="8">
        <v>3</v>
      </c>
      <c r="AE19" s="8">
        <v>8</v>
      </c>
      <c r="AF19" s="8">
        <v>5</v>
      </c>
      <c r="AG19" s="8">
        <v>1</v>
      </c>
    </row>
    <row r="20" spans="1:33" s="6" customFormat="1" ht="30" customHeight="1">
      <c r="A20" s="30" t="s">
        <v>104</v>
      </c>
      <c r="B20" s="18" t="s">
        <v>102</v>
      </c>
      <c r="C20" s="10">
        <v>92</v>
      </c>
      <c r="D20" s="8">
        <v>356</v>
      </c>
      <c r="E20" s="11">
        <v>-264</v>
      </c>
      <c r="F20" s="9">
        <v>0</v>
      </c>
      <c r="G20" s="8">
        <v>0</v>
      </c>
      <c r="H20" s="8">
        <v>0</v>
      </c>
      <c r="I20" s="8">
        <v>26</v>
      </c>
      <c r="J20" s="8">
        <v>5</v>
      </c>
      <c r="K20" s="8">
        <v>31</v>
      </c>
      <c r="L20" s="8">
        <v>4</v>
      </c>
      <c r="M20" s="8">
        <v>6</v>
      </c>
      <c r="N20" s="8">
        <v>1</v>
      </c>
      <c r="O20" s="8">
        <v>3</v>
      </c>
      <c r="P20" s="8">
        <v>4</v>
      </c>
      <c r="Q20" s="30" t="s">
        <v>104</v>
      </c>
      <c r="R20" s="18" t="s">
        <v>102</v>
      </c>
      <c r="S20" s="8">
        <v>1</v>
      </c>
      <c r="T20" s="8">
        <v>0</v>
      </c>
      <c r="U20" s="8">
        <v>4</v>
      </c>
      <c r="V20" s="8">
        <v>3</v>
      </c>
      <c r="W20" s="8">
        <v>13</v>
      </c>
      <c r="X20" s="8">
        <v>2</v>
      </c>
      <c r="Y20" s="8">
        <v>5</v>
      </c>
      <c r="Z20" s="8">
        <v>10</v>
      </c>
      <c r="AA20" s="8">
        <v>0</v>
      </c>
      <c r="AB20" s="8">
        <v>0</v>
      </c>
      <c r="AC20" s="8">
        <v>4</v>
      </c>
      <c r="AD20" s="8">
        <v>3</v>
      </c>
      <c r="AE20" s="8">
        <v>0</v>
      </c>
      <c r="AF20" s="8">
        <v>1</v>
      </c>
      <c r="AG20" s="8">
        <v>1</v>
      </c>
    </row>
    <row r="21" spans="1:33" s="6" customFormat="1" ht="56.25">
      <c r="A21" s="30" t="s">
        <v>105</v>
      </c>
      <c r="B21" s="18" t="s">
        <v>438</v>
      </c>
      <c r="C21" s="10">
        <v>124</v>
      </c>
      <c r="D21" s="8">
        <v>202</v>
      </c>
      <c r="E21" s="11">
        <v>-78</v>
      </c>
      <c r="F21" s="9">
        <v>7</v>
      </c>
      <c r="G21" s="8">
        <v>6</v>
      </c>
      <c r="H21" s="8">
        <v>13</v>
      </c>
      <c r="I21" s="8">
        <v>6</v>
      </c>
      <c r="J21" s="8">
        <v>7</v>
      </c>
      <c r="K21" s="8">
        <v>13</v>
      </c>
      <c r="L21" s="8">
        <v>0</v>
      </c>
      <c r="M21" s="8">
        <v>8</v>
      </c>
      <c r="N21" s="8">
        <v>18</v>
      </c>
      <c r="O21" s="8">
        <v>13</v>
      </c>
      <c r="P21" s="8">
        <v>31</v>
      </c>
      <c r="Q21" s="30" t="s">
        <v>105</v>
      </c>
      <c r="R21" s="18" t="s">
        <v>438</v>
      </c>
      <c r="S21" s="8">
        <v>12</v>
      </c>
      <c r="T21" s="8">
        <v>13</v>
      </c>
      <c r="U21" s="8">
        <v>4</v>
      </c>
      <c r="V21" s="8">
        <v>4</v>
      </c>
      <c r="W21" s="8">
        <v>2</v>
      </c>
      <c r="X21" s="8">
        <v>10</v>
      </c>
      <c r="Y21" s="8">
        <v>1</v>
      </c>
      <c r="Z21" s="8">
        <v>2</v>
      </c>
      <c r="AA21" s="8">
        <v>4</v>
      </c>
      <c r="AB21" s="8">
        <v>1</v>
      </c>
      <c r="AC21" s="8">
        <v>0</v>
      </c>
      <c r="AD21" s="8">
        <v>2</v>
      </c>
      <c r="AE21" s="8">
        <v>0</v>
      </c>
      <c r="AF21" s="8">
        <v>2</v>
      </c>
      <c r="AG21" s="8">
        <v>2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8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798</v>
      </c>
      <c r="D23" s="8">
        <v>847</v>
      </c>
      <c r="E23" s="11">
        <v>-49</v>
      </c>
      <c r="F23" s="9">
        <v>99</v>
      </c>
      <c r="G23" s="8">
        <v>36</v>
      </c>
      <c r="H23" s="8">
        <v>135</v>
      </c>
      <c r="I23" s="8">
        <v>25</v>
      </c>
      <c r="J23" s="8">
        <v>12</v>
      </c>
      <c r="K23" s="8">
        <v>37</v>
      </c>
      <c r="L23" s="8">
        <v>75</v>
      </c>
      <c r="M23" s="8">
        <v>39</v>
      </c>
      <c r="N23" s="8">
        <v>56</v>
      </c>
      <c r="O23" s="8">
        <v>34</v>
      </c>
      <c r="P23" s="8">
        <v>90</v>
      </c>
      <c r="Q23" s="30" t="s">
        <v>107</v>
      </c>
      <c r="R23" s="18" t="s">
        <v>93</v>
      </c>
      <c r="S23" s="8">
        <v>24</v>
      </c>
      <c r="T23" s="8">
        <v>28</v>
      </c>
      <c r="U23" s="8">
        <v>20</v>
      </c>
      <c r="V23" s="8">
        <v>25</v>
      </c>
      <c r="W23" s="8">
        <v>91</v>
      </c>
      <c r="X23" s="8">
        <v>44</v>
      </c>
      <c r="Y23" s="8">
        <v>8</v>
      </c>
      <c r="Z23" s="8">
        <v>31</v>
      </c>
      <c r="AA23" s="8">
        <v>14</v>
      </c>
      <c r="AB23" s="8">
        <v>11</v>
      </c>
      <c r="AC23" s="8">
        <v>15</v>
      </c>
      <c r="AD23" s="8">
        <v>43</v>
      </c>
      <c r="AE23" s="8">
        <v>22</v>
      </c>
      <c r="AF23" s="8">
        <v>13</v>
      </c>
      <c r="AG23" s="8">
        <v>33</v>
      </c>
    </row>
    <row r="24" spans="1:33" s="6" customFormat="1" ht="30" customHeight="1">
      <c r="A24" s="30" t="s">
        <v>108</v>
      </c>
      <c r="B24" s="18" t="s">
        <v>94</v>
      </c>
      <c r="C24" s="10">
        <v>237</v>
      </c>
      <c r="D24" s="8">
        <v>328</v>
      </c>
      <c r="E24" s="11">
        <v>-91</v>
      </c>
      <c r="F24" s="9">
        <v>17</v>
      </c>
      <c r="G24" s="8">
        <v>9</v>
      </c>
      <c r="H24" s="8">
        <v>26</v>
      </c>
      <c r="I24" s="8">
        <v>15</v>
      </c>
      <c r="J24" s="8">
        <v>4</v>
      </c>
      <c r="K24" s="8">
        <v>19</v>
      </c>
      <c r="L24" s="8">
        <v>10</v>
      </c>
      <c r="M24" s="8">
        <v>14</v>
      </c>
      <c r="N24" s="8">
        <v>13</v>
      </c>
      <c r="O24" s="8">
        <v>12</v>
      </c>
      <c r="P24" s="177">
        <v>25</v>
      </c>
      <c r="Q24" s="30" t="s">
        <v>108</v>
      </c>
      <c r="R24" s="18" t="s">
        <v>94</v>
      </c>
      <c r="S24" s="8">
        <v>6</v>
      </c>
      <c r="T24" s="8">
        <v>13</v>
      </c>
      <c r="U24" s="8">
        <v>12</v>
      </c>
      <c r="V24" s="8">
        <v>8</v>
      </c>
      <c r="W24" s="8">
        <v>18</v>
      </c>
      <c r="X24" s="8">
        <v>9</v>
      </c>
      <c r="Y24" s="8">
        <v>7</v>
      </c>
      <c r="Z24" s="8">
        <v>16</v>
      </c>
      <c r="AA24" s="8">
        <v>4</v>
      </c>
      <c r="AB24" s="8">
        <v>9</v>
      </c>
      <c r="AC24" s="8">
        <v>3</v>
      </c>
      <c r="AD24" s="8">
        <v>15</v>
      </c>
      <c r="AE24" s="8">
        <v>10</v>
      </c>
      <c r="AF24" s="8">
        <v>8</v>
      </c>
      <c r="AG24" s="8">
        <v>5</v>
      </c>
    </row>
    <row r="25" spans="1:33" s="6" customFormat="1" ht="30" customHeight="1">
      <c r="A25" s="30" t="s">
        <v>109</v>
      </c>
      <c r="B25" s="18" t="s">
        <v>95</v>
      </c>
      <c r="C25" s="10">
        <v>1</v>
      </c>
      <c r="D25" s="8">
        <v>6</v>
      </c>
      <c r="E25" s="11">
        <v>-5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1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63</v>
      </c>
      <c r="D26" s="8">
        <v>99</v>
      </c>
      <c r="E26" s="11">
        <v>-36</v>
      </c>
      <c r="F26" s="9">
        <v>13</v>
      </c>
      <c r="G26" s="8">
        <v>4</v>
      </c>
      <c r="H26" s="8">
        <v>17</v>
      </c>
      <c r="I26" s="8">
        <v>4</v>
      </c>
      <c r="J26" s="8">
        <v>1</v>
      </c>
      <c r="K26" s="8">
        <v>5</v>
      </c>
      <c r="L26" s="8">
        <v>1</v>
      </c>
      <c r="M26" s="8">
        <v>3</v>
      </c>
      <c r="N26" s="8">
        <v>5</v>
      </c>
      <c r="O26" s="8">
        <v>3</v>
      </c>
      <c r="P26" s="8">
        <v>8</v>
      </c>
      <c r="Q26" s="30" t="s">
        <v>110</v>
      </c>
      <c r="R26" s="18" t="s">
        <v>96</v>
      </c>
      <c r="S26" s="8">
        <v>7</v>
      </c>
      <c r="T26" s="8">
        <v>0</v>
      </c>
      <c r="U26" s="8">
        <v>1</v>
      </c>
      <c r="V26" s="8">
        <v>0</v>
      </c>
      <c r="W26" s="8">
        <v>4</v>
      </c>
      <c r="X26" s="8">
        <v>0</v>
      </c>
      <c r="Y26" s="8">
        <v>1</v>
      </c>
      <c r="Z26" s="8">
        <v>3</v>
      </c>
      <c r="AA26" s="8">
        <v>1</v>
      </c>
      <c r="AB26" s="8">
        <v>1</v>
      </c>
      <c r="AC26" s="8">
        <v>1</v>
      </c>
      <c r="AD26" s="8">
        <v>2</v>
      </c>
      <c r="AE26" s="8">
        <v>1</v>
      </c>
      <c r="AF26" s="8">
        <v>2</v>
      </c>
      <c r="AG26" s="8">
        <v>5</v>
      </c>
    </row>
    <row r="27" spans="1:33" s="6" customFormat="1" ht="30" customHeight="1">
      <c r="A27" s="30" t="s">
        <v>111</v>
      </c>
      <c r="B27" s="18" t="s">
        <v>97</v>
      </c>
      <c r="C27" s="10">
        <v>32</v>
      </c>
      <c r="D27" s="8">
        <v>29</v>
      </c>
      <c r="E27" s="11">
        <v>3</v>
      </c>
      <c r="F27" s="9">
        <v>2</v>
      </c>
      <c r="G27" s="8">
        <v>1</v>
      </c>
      <c r="H27" s="8">
        <v>3</v>
      </c>
      <c r="I27" s="8">
        <v>2</v>
      </c>
      <c r="J27" s="8">
        <v>1</v>
      </c>
      <c r="K27" s="8">
        <v>3</v>
      </c>
      <c r="L27" s="8">
        <v>4</v>
      </c>
      <c r="M27" s="8">
        <v>1</v>
      </c>
      <c r="N27" s="8">
        <v>1</v>
      </c>
      <c r="O27" s="8">
        <v>0</v>
      </c>
      <c r="P27" s="8">
        <v>1</v>
      </c>
      <c r="Q27" s="30" t="s">
        <v>111</v>
      </c>
      <c r="R27" s="18" t="s">
        <v>97</v>
      </c>
      <c r="S27" s="8">
        <v>3</v>
      </c>
      <c r="T27" s="8">
        <v>0</v>
      </c>
      <c r="U27" s="8">
        <v>0</v>
      </c>
      <c r="V27" s="8">
        <v>0</v>
      </c>
      <c r="W27" s="8">
        <v>2</v>
      </c>
      <c r="X27" s="8">
        <v>2</v>
      </c>
      <c r="Y27" s="8">
        <v>0</v>
      </c>
      <c r="Z27" s="8">
        <v>0</v>
      </c>
      <c r="AA27" s="8">
        <v>1</v>
      </c>
      <c r="AB27" s="8">
        <v>0</v>
      </c>
      <c r="AC27" s="8">
        <v>2</v>
      </c>
      <c r="AD27" s="8">
        <v>3</v>
      </c>
      <c r="AE27" s="8">
        <v>2</v>
      </c>
      <c r="AF27" s="8">
        <v>0</v>
      </c>
      <c r="AG27" s="8">
        <v>5</v>
      </c>
    </row>
    <row r="28" spans="1:33" s="6" customFormat="1" ht="30" customHeight="1">
      <c r="A28" s="30" t="s">
        <v>112</v>
      </c>
      <c r="B28" s="18" t="s">
        <v>98</v>
      </c>
      <c r="C28" s="10">
        <v>1</v>
      </c>
      <c r="D28" s="8">
        <v>3</v>
      </c>
      <c r="E28" s="11">
        <v>-2</v>
      </c>
      <c r="F28" s="9">
        <v>1</v>
      </c>
      <c r="G28" s="8">
        <v>0</v>
      </c>
      <c r="H28" s="8">
        <v>1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30" t="s">
        <v>112</v>
      </c>
      <c r="R28" s="18" t="s">
        <v>98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31" t="s">
        <v>126</v>
      </c>
      <c r="B29" s="18" t="s">
        <v>99</v>
      </c>
      <c r="C29" s="10">
        <v>329</v>
      </c>
      <c r="D29" s="8">
        <v>279</v>
      </c>
      <c r="E29" s="11">
        <v>50</v>
      </c>
      <c r="F29" s="9">
        <v>19</v>
      </c>
      <c r="G29" s="8">
        <v>5</v>
      </c>
      <c r="H29" s="8">
        <v>24</v>
      </c>
      <c r="I29" s="8">
        <v>19</v>
      </c>
      <c r="J29" s="8">
        <v>13</v>
      </c>
      <c r="K29" s="8">
        <v>32</v>
      </c>
      <c r="L29" s="8">
        <v>17</v>
      </c>
      <c r="M29" s="8">
        <v>15</v>
      </c>
      <c r="N29" s="8">
        <v>25</v>
      </c>
      <c r="O29" s="8">
        <v>52</v>
      </c>
      <c r="P29" s="8">
        <v>77</v>
      </c>
      <c r="Q29" s="31" t="s">
        <v>126</v>
      </c>
      <c r="R29" s="18" t="s">
        <v>99</v>
      </c>
      <c r="S29" s="8">
        <v>7</v>
      </c>
      <c r="T29" s="8">
        <v>8</v>
      </c>
      <c r="U29" s="8">
        <v>7</v>
      </c>
      <c r="V29" s="8">
        <v>9</v>
      </c>
      <c r="W29" s="8">
        <v>16</v>
      </c>
      <c r="X29" s="8">
        <v>16</v>
      </c>
      <c r="Y29" s="8">
        <v>12</v>
      </c>
      <c r="Z29" s="8">
        <v>44</v>
      </c>
      <c r="AA29" s="8">
        <v>11</v>
      </c>
      <c r="AB29" s="8">
        <v>4</v>
      </c>
      <c r="AC29" s="8">
        <v>5</v>
      </c>
      <c r="AD29" s="8">
        <v>11</v>
      </c>
      <c r="AE29" s="8">
        <v>7</v>
      </c>
      <c r="AF29" s="8">
        <v>2</v>
      </c>
      <c r="AG29" s="8">
        <v>5</v>
      </c>
    </row>
    <row r="30" spans="1:33" s="45" customFormat="1" ht="30" customHeight="1">
      <c r="A30" s="51" t="s">
        <v>22</v>
      </c>
      <c r="B30" s="38" t="s">
        <v>100</v>
      </c>
      <c r="C30" s="39">
        <v>58450</v>
      </c>
      <c r="D30" s="40">
        <v>56731</v>
      </c>
      <c r="E30" s="41">
        <v>1719</v>
      </c>
      <c r="F30" s="42">
        <v>3930</v>
      </c>
      <c r="G30" s="40">
        <v>1569</v>
      </c>
      <c r="H30" s="40">
        <v>5499</v>
      </c>
      <c r="I30" s="40">
        <v>2585</v>
      </c>
      <c r="J30" s="40">
        <v>1395</v>
      </c>
      <c r="K30" s="40">
        <v>3980</v>
      </c>
      <c r="L30" s="40">
        <v>2900</v>
      </c>
      <c r="M30" s="40">
        <v>2605</v>
      </c>
      <c r="N30" s="40">
        <v>5466</v>
      </c>
      <c r="O30" s="40">
        <v>5282</v>
      </c>
      <c r="P30" s="40">
        <v>10748</v>
      </c>
      <c r="Q30" s="30" t="s">
        <v>22</v>
      </c>
      <c r="R30" s="43" t="s">
        <v>100</v>
      </c>
      <c r="S30" s="40">
        <v>2007</v>
      </c>
      <c r="T30" s="40">
        <v>1748</v>
      </c>
      <c r="U30" s="40">
        <v>1738</v>
      </c>
      <c r="V30" s="40">
        <v>1559</v>
      </c>
      <c r="W30" s="40">
        <v>6146</v>
      </c>
      <c r="X30" s="40">
        <v>3275</v>
      </c>
      <c r="Y30" s="40">
        <v>1376</v>
      </c>
      <c r="Z30" s="40">
        <v>2485</v>
      </c>
      <c r="AA30" s="40">
        <v>2213</v>
      </c>
      <c r="AB30" s="40">
        <v>1471</v>
      </c>
      <c r="AC30" s="40">
        <v>1375</v>
      </c>
      <c r="AD30" s="40">
        <v>2036</v>
      </c>
      <c r="AE30" s="40">
        <v>1629</v>
      </c>
      <c r="AF30" s="40">
        <v>1454</v>
      </c>
      <c r="AG30" s="40">
        <v>2206</v>
      </c>
    </row>
    <row r="31" spans="1:33" s="49" customFormat="1" ht="30" customHeight="1" thickBot="1">
      <c r="A31" s="44"/>
      <c r="B31" s="38" t="s">
        <v>113</v>
      </c>
      <c r="C31" s="12">
        <f t="shared" ref="C31" si="0">H31+K31+L31+M31+P31+SUM(S31:AG31)</f>
        <v>5196</v>
      </c>
      <c r="D31" s="13">
        <v>5197</v>
      </c>
      <c r="E31" s="14">
        <f t="shared" ref="E31" si="1">IF(D31="b.d.","x",C31-D31)</f>
        <v>-1</v>
      </c>
      <c r="F31" s="9">
        <f>'[1]str 3'!$L52</f>
        <v>398</v>
      </c>
      <c r="G31" s="8">
        <f>'[2]str 3'!$L52</f>
        <v>193</v>
      </c>
      <c r="H31" s="8">
        <f t="shared" ref="H31" si="2">F31+G31</f>
        <v>591</v>
      </c>
      <c r="I31" s="8">
        <f>'[3]str 3'!$L52</f>
        <v>136</v>
      </c>
      <c r="J31" s="8">
        <f>'[4]str 3'!$L52</f>
        <v>62</v>
      </c>
      <c r="K31" s="8">
        <f t="shared" ref="K31" si="3">I31+J31</f>
        <v>198</v>
      </c>
      <c r="L31" s="8">
        <f>'[5]str 3'!$L52</f>
        <v>254</v>
      </c>
      <c r="M31" s="8">
        <f>'[6]str 3'!$L52</f>
        <v>269</v>
      </c>
      <c r="N31" s="8">
        <f>'[7]str 3'!$L52</f>
        <v>331</v>
      </c>
      <c r="O31" s="8">
        <f>'[8]str 3'!$L52</f>
        <v>516</v>
      </c>
      <c r="P31" s="8">
        <f t="shared" ref="P31" si="4">N31+O31</f>
        <v>847</v>
      </c>
      <c r="Q31" s="31"/>
      <c r="R31" s="43" t="str">
        <f t="shared" ref="R31" si="5">B31</f>
        <v>w tym zarejestrowani po raz pierwszy</v>
      </c>
      <c r="S31" s="8">
        <f>'[9]str 3'!$L52</f>
        <v>151</v>
      </c>
      <c r="T31" s="8">
        <f>'[10]str 3'!$L52</f>
        <v>139</v>
      </c>
      <c r="U31" s="8">
        <f>'[11]str 3'!$L52</f>
        <v>150</v>
      </c>
      <c r="V31" s="8">
        <f>'[12]str 3'!$L52</f>
        <v>184</v>
      </c>
      <c r="W31" s="8">
        <f>'[13]str 3'!$L52</f>
        <v>542</v>
      </c>
      <c r="X31" s="8">
        <f>'[14]str 3'!$L52</f>
        <v>260</v>
      </c>
      <c r="Y31" s="8">
        <f>'[15]str 3'!$L52</f>
        <v>141</v>
      </c>
      <c r="Z31" s="8">
        <f>'[16]str 3'!$L52</f>
        <v>206</v>
      </c>
      <c r="AA31" s="8">
        <f>'[17]str 3'!$L52</f>
        <v>297</v>
      </c>
      <c r="AB31" s="8">
        <f>'[18]str 3'!$L52</f>
        <v>108</v>
      </c>
      <c r="AC31" s="8">
        <f>'[19]str 3'!$L52</f>
        <v>113</v>
      </c>
      <c r="AD31" s="8">
        <f>'[20]str 3'!$L52</f>
        <v>199</v>
      </c>
      <c r="AE31" s="8">
        <f>'[21]str 3'!$L52</f>
        <v>185</v>
      </c>
      <c r="AF31" s="8">
        <f>'[22]str 3'!$L52</f>
        <v>180</v>
      </c>
      <c r="AG31" s="8">
        <f>'[23]str 3'!$L52</f>
        <v>182</v>
      </c>
    </row>
    <row r="32" spans="1:33" s="25" customFormat="1" ht="18.75">
      <c r="A32" s="47" t="s">
        <v>162</v>
      </c>
      <c r="Q32" s="47" t="str">
        <f>A32</f>
        <v>* szczegóły w tabeli 31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Arkusz32"/>
  <dimension ref="A1:AG39"/>
  <sheetViews>
    <sheetView topLeftCell="A16" zoomScale="75" zoomScaleNormal="60" workbookViewId="0">
      <selection activeCell="D25" sqref="D2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556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31. PODJĘCIA PRACY I AKTYWIZACJA DŁUGOTRWALE BEZROBOTNYCH W GRUDNIU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3" t="s">
        <v>12</v>
      </c>
      <c r="B6" s="38" t="s">
        <v>116</v>
      </c>
      <c r="C6" s="39">
        <v>1820</v>
      </c>
      <c r="D6" s="203">
        <v>1812</v>
      </c>
      <c r="E6" s="112">
        <v>8</v>
      </c>
      <c r="F6" s="42">
        <v>122</v>
      </c>
      <c r="G6" s="40">
        <v>81</v>
      </c>
      <c r="H6" s="40">
        <v>203</v>
      </c>
      <c r="I6" s="40">
        <v>94</v>
      </c>
      <c r="J6" s="40">
        <v>90</v>
      </c>
      <c r="K6" s="40">
        <v>184</v>
      </c>
      <c r="L6" s="40">
        <v>67</v>
      </c>
      <c r="M6" s="40">
        <v>85</v>
      </c>
      <c r="N6" s="40">
        <v>105</v>
      </c>
      <c r="O6" s="40">
        <v>117</v>
      </c>
      <c r="P6" s="40">
        <v>222</v>
      </c>
      <c r="Q6" s="3" t="s">
        <v>12</v>
      </c>
      <c r="R6" s="38" t="s">
        <v>116</v>
      </c>
      <c r="S6" s="40">
        <v>75</v>
      </c>
      <c r="T6" s="40">
        <v>48</v>
      </c>
      <c r="U6" s="40">
        <v>43</v>
      </c>
      <c r="V6" s="40">
        <v>50</v>
      </c>
      <c r="W6" s="40">
        <v>239</v>
      </c>
      <c r="X6" s="40">
        <v>80</v>
      </c>
      <c r="Y6" s="40">
        <v>50</v>
      </c>
      <c r="Z6" s="40">
        <v>75</v>
      </c>
      <c r="AA6" s="40">
        <v>53</v>
      </c>
      <c r="AB6" s="40">
        <v>29</v>
      </c>
      <c r="AC6" s="40">
        <v>61</v>
      </c>
      <c r="AD6" s="40">
        <v>76</v>
      </c>
      <c r="AE6" s="40">
        <v>46</v>
      </c>
      <c r="AF6" s="40">
        <v>38</v>
      </c>
      <c r="AG6" s="40">
        <v>96</v>
      </c>
    </row>
    <row r="7" spans="1:33" s="6" customFormat="1" ht="30" customHeight="1">
      <c r="A7" s="4" t="s">
        <v>188</v>
      </c>
      <c r="B7" s="18" t="s">
        <v>271</v>
      </c>
      <c r="C7" s="10">
        <v>1528</v>
      </c>
      <c r="D7" s="168">
        <v>1416</v>
      </c>
      <c r="E7" s="27">
        <v>112</v>
      </c>
      <c r="F7" s="9">
        <v>109</v>
      </c>
      <c r="G7" s="8">
        <v>79</v>
      </c>
      <c r="H7" s="8">
        <v>188</v>
      </c>
      <c r="I7" s="8">
        <v>70</v>
      </c>
      <c r="J7" s="8">
        <v>80</v>
      </c>
      <c r="K7" s="8">
        <v>150</v>
      </c>
      <c r="L7" s="8">
        <v>60</v>
      </c>
      <c r="M7" s="8">
        <v>58</v>
      </c>
      <c r="N7" s="8">
        <v>90</v>
      </c>
      <c r="O7" s="8">
        <v>101</v>
      </c>
      <c r="P7" s="8">
        <v>191</v>
      </c>
      <c r="Q7" s="4" t="s">
        <v>188</v>
      </c>
      <c r="R7" s="18" t="s">
        <v>271</v>
      </c>
      <c r="S7" s="8">
        <v>60</v>
      </c>
      <c r="T7" s="8">
        <v>45</v>
      </c>
      <c r="U7" s="8">
        <v>33</v>
      </c>
      <c r="V7" s="8">
        <v>35</v>
      </c>
      <c r="W7" s="8">
        <v>196</v>
      </c>
      <c r="X7" s="8">
        <v>69</v>
      </c>
      <c r="Y7" s="8">
        <v>40</v>
      </c>
      <c r="Z7" s="8">
        <v>64</v>
      </c>
      <c r="AA7" s="8">
        <v>28</v>
      </c>
      <c r="AB7" s="8">
        <v>25</v>
      </c>
      <c r="AC7" s="8">
        <v>47</v>
      </c>
      <c r="AD7" s="8">
        <v>73</v>
      </c>
      <c r="AE7" s="8">
        <v>38</v>
      </c>
      <c r="AF7" s="8">
        <v>33</v>
      </c>
      <c r="AG7" s="8">
        <v>95</v>
      </c>
    </row>
    <row r="8" spans="1:33" s="6" customFormat="1" ht="30" customHeight="1">
      <c r="A8" s="4"/>
      <c r="B8" s="19" t="s">
        <v>127</v>
      </c>
      <c r="C8" s="10">
        <v>28</v>
      </c>
      <c r="D8" s="168">
        <v>32</v>
      </c>
      <c r="E8" s="27">
        <v>-4</v>
      </c>
      <c r="F8" s="9">
        <v>2</v>
      </c>
      <c r="G8" s="8">
        <v>1</v>
      </c>
      <c r="H8" s="8">
        <v>3</v>
      </c>
      <c r="I8" s="8">
        <v>2</v>
      </c>
      <c r="J8" s="8">
        <v>0</v>
      </c>
      <c r="K8" s="8">
        <v>2</v>
      </c>
      <c r="L8" s="8">
        <v>2</v>
      </c>
      <c r="M8" s="8">
        <v>2</v>
      </c>
      <c r="N8" s="8">
        <v>0</v>
      </c>
      <c r="O8" s="8">
        <v>4</v>
      </c>
      <c r="P8" s="8">
        <v>4</v>
      </c>
      <c r="Q8" s="4"/>
      <c r="R8" s="18" t="s">
        <v>127</v>
      </c>
      <c r="S8" s="8">
        <v>4</v>
      </c>
      <c r="T8" s="8">
        <v>1</v>
      </c>
      <c r="U8" s="8">
        <v>0</v>
      </c>
      <c r="V8" s="8">
        <v>0</v>
      </c>
      <c r="W8" s="8">
        <v>3</v>
      </c>
      <c r="X8" s="8">
        <v>0</v>
      </c>
      <c r="Y8" s="8">
        <v>1</v>
      </c>
      <c r="Z8" s="8">
        <v>1</v>
      </c>
      <c r="AA8" s="8">
        <v>2</v>
      </c>
      <c r="AB8" s="8">
        <v>0</v>
      </c>
      <c r="AC8" s="8">
        <v>0</v>
      </c>
      <c r="AD8" s="8">
        <v>1</v>
      </c>
      <c r="AE8" s="8">
        <v>1</v>
      </c>
      <c r="AF8" s="8">
        <v>0</v>
      </c>
      <c r="AG8" s="8">
        <v>1</v>
      </c>
    </row>
    <row r="9" spans="1:33" s="157" customFormat="1" ht="30" customHeight="1">
      <c r="A9" s="182"/>
      <c r="B9" s="155" t="s">
        <v>117</v>
      </c>
      <c r="C9" s="10">
        <v>55</v>
      </c>
      <c r="D9" s="168">
        <v>53</v>
      </c>
      <c r="E9" s="27">
        <v>2</v>
      </c>
      <c r="F9" s="9">
        <v>0</v>
      </c>
      <c r="G9" s="8">
        <v>0</v>
      </c>
      <c r="H9" s="8">
        <v>0</v>
      </c>
      <c r="I9" s="8">
        <v>17</v>
      </c>
      <c r="J9" s="8">
        <v>9</v>
      </c>
      <c r="K9" s="8">
        <v>26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2"/>
      <c r="R9" s="156" t="s">
        <v>117</v>
      </c>
      <c r="S9" s="8">
        <v>0</v>
      </c>
      <c r="T9" s="8">
        <v>22</v>
      </c>
      <c r="U9" s="8">
        <v>0</v>
      </c>
      <c r="V9" s="8">
        <v>7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2" t="s">
        <v>189</v>
      </c>
      <c r="B10" s="156" t="s">
        <v>270</v>
      </c>
      <c r="C10" s="158">
        <v>292</v>
      </c>
      <c r="D10" s="168">
        <v>396</v>
      </c>
      <c r="E10" s="27">
        <v>-104</v>
      </c>
      <c r="F10" s="9">
        <v>13</v>
      </c>
      <c r="G10" s="8">
        <v>2</v>
      </c>
      <c r="H10" s="8">
        <v>15</v>
      </c>
      <c r="I10" s="8">
        <v>24</v>
      </c>
      <c r="J10" s="8">
        <v>10</v>
      </c>
      <c r="K10" s="8">
        <v>34</v>
      </c>
      <c r="L10" s="8">
        <v>7</v>
      </c>
      <c r="M10" s="8">
        <v>27</v>
      </c>
      <c r="N10" s="8">
        <v>15</v>
      </c>
      <c r="O10" s="8">
        <v>16</v>
      </c>
      <c r="P10" s="8">
        <v>31</v>
      </c>
      <c r="Q10" s="182" t="s">
        <v>189</v>
      </c>
      <c r="R10" s="156" t="s">
        <v>270</v>
      </c>
      <c r="S10" s="8">
        <v>15</v>
      </c>
      <c r="T10" s="8">
        <v>3</v>
      </c>
      <c r="U10" s="8">
        <v>10</v>
      </c>
      <c r="V10" s="8">
        <v>15</v>
      </c>
      <c r="W10" s="8">
        <v>43</v>
      </c>
      <c r="X10" s="8">
        <v>11</v>
      </c>
      <c r="Y10" s="8">
        <v>10</v>
      </c>
      <c r="Z10" s="8">
        <v>11</v>
      </c>
      <c r="AA10" s="8">
        <v>25</v>
      </c>
      <c r="AB10" s="8">
        <v>4</v>
      </c>
      <c r="AC10" s="8">
        <v>14</v>
      </c>
      <c r="AD10" s="8">
        <v>3</v>
      </c>
      <c r="AE10" s="8">
        <v>8</v>
      </c>
      <c r="AF10" s="8">
        <v>5</v>
      </c>
      <c r="AG10" s="8">
        <v>1</v>
      </c>
    </row>
    <row r="11" spans="1:33" s="6" customFormat="1" ht="30" customHeight="1">
      <c r="A11" s="4"/>
      <c r="B11" s="19" t="s">
        <v>118</v>
      </c>
      <c r="C11" s="10">
        <v>44</v>
      </c>
      <c r="D11" s="168">
        <v>36</v>
      </c>
      <c r="E11" s="27">
        <v>8</v>
      </c>
      <c r="F11" s="9">
        <v>0</v>
      </c>
      <c r="G11" s="8">
        <v>0</v>
      </c>
      <c r="H11" s="8">
        <v>0</v>
      </c>
      <c r="I11" s="8">
        <v>2</v>
      </c>
      <c r="J11" s="8">
        <v>0</v>
      </c>
      <c r="K11" s="8">
        <v>2</v>
      </c>
      <c r="L11" s="8">
        <v>1</v>
      </c>
      <c r="M11" s="8">
        <v>9</v>
      </c>
      <c r="N11" s="8">
        <v>4</v>
      </c>
      <c r="O11" s="8">
        <v>3</v>
      </c>
      <c r="P11" s="8">
        <v>7</v>
      </c>
      <c r="Q11" s="4"/>
      <c r="R11" s="18" t="s">
        <v>118</v>
      </c>
      <c r="S11" s="8">
        <v>0</v>
      </c>
      <c r="T11" s="8">
        <v>1</v>
      </c>
      <c r="U11" s="8">
        <v>7</v>
      </c>
      <c r="V11" s="8">
        <v>0</v>
      </c>
      <c r="W11" s="8">
        <v>4</v>
      </c>
      <c r="X11" s="8">
        <v>4</v>
      </c>
      <c r="Y11" s="8">
        <v>4</v>
      </c>
      <c r="Z11" s="8">
        <v>0</v>
      </c>
      <c r="AA11" s="8">
        <v>0</v>
      </c>
      <c r="AB11" s="8">
        <v>1</v>
      </c>
      <c r="AC11" s="8">
        <v>2</v>
      </c>
      <c r="AD11" s="8">
        <v>0</v>
      </c>
      <c r="AE11" s="8">
        <v>1</v>
      </c>
      <c r="AF11" s="8">
        <v>1</v>
      </c>
      <c r="AG11" s="8">
        <v>0</v>
      </c>
    </row>
    <row r="12" spans="1:33" s="6" customFormat="1" ht="30" customHeight="1">
      <c r="A12" s="4"/>
      <c r="B12" s="19" t="s">
        <v>119</v>
      </c>
      <c r="C12" s="10">
        <v>37</v>
      </c>
      <c r="D12" s="168">
        <v>121</v>
      </c>
      <c r="E12" s="27">
        <v>-84</v>
      </c>
      <c r="F12" s="9">
        <v>2</v>
      </c>
      <c r="G12" s="8">
        <v>0</v>
      </c>
      <c r="H12" s="8">
        <v>2</v>
      </c>
      <c r="I12" s="8">
        <v>4</v>
      </c>
      <c r="J12" s="8">
        <v>4</v>
      </c>
      <c r="K12" s="8">
        <v>8</v>
      </c>
      <c r="L12" s="8">
        <v>0</v>
      </c>
      <c r="M12" s="8">
        <v>2</v>
      </c>
      <c r="N12" s="8">
        <v>0</v>
      </c>
      <c r="O12" s="8">
        <v>1</v>
      </c>
      <c r="P12" s="8">
        <v>1</v>
      </c>
      <c r="Q12" s="4"/>
      <c r="R12" s="18" t="s">
        <v>119</v>
      </c>
      <c r="S12" s="8">
        <v>0</v>
      </c>
      <c r="T12" s="8">
        <v>0</v>
      </c>
      <c r="U12" s="8">
        <v>0</v>
      </c>
      <c r="V12" s="8">
        <v>0</v>
      </c>
      <c r="W12" s="8">
        <v>14</v>
      </c>
      <c r="X12" s="8">
        <v>1</v>
      </c>
      <c r="Y12" s="8">
        <v>0</v>
      </c>
      <c r="Z12" s="8">
        <v>0</v>
      </c>
      <c r="AA12" s="8">
        <v>0</v>
      </c>
      <c r="AB12" s="8">
        <v>0</v>
      </c>
      <c r="AC12" s="8">
        <v>8</v>
      </c>
      <c r="AD12" s="8">
        <v>0</v>
      </c>
      <c r="AE12" s="8">
        <v>0</v>
      </c>
      <c r="AF12" s="8">
        <v>0</v>
      </c>
      <c r="AG12" s="8">
        <v>1</v>
      </c>
    </row>
    <row r="13" spans="1:33" s="6" customFormat="1" ht="30" customHeight="1">
      <c r="A13" s="4"/>
      <c r="B13" s="19" t="s">
        <v>120</v>
      </c>
      <c r="C13" s="10">
        <v>51</v>
      </c>
      <c r="D13" s="168">
        <v>82</v>
      </c>
      <c r="E13" s="27">
        <v>-31</v>
      </c>
      <c r="F13" s="9">
        <v>1</v>
      </c>
      <c r="G13" s="8">
        <v>1</v>
      </c>
      <c r="H13" s="8">
        <v>2</v>
      </c>
      <c r="I13" s="8">
        <v>1</v>
      </c>
      <c r="J13" s="8">
        <v>1</v>
      </c>
      <c r="K13" s="8">
        <v>2</v>
      </c>
      <c r="L13" s="8">
        <v>4</v>
      </c>
      <c r="M13" s="8">
        <v>4</v>
      </c>
      <c r="N13" s="8">
        <v>2</v>
      </c>
      <c r="O13" s="8">
        <v>3</v>
      </c>
      <c r="P13" s="8">
        <v>5</v>
      </c>
      <c r="Q13" s="4"/>
      <c r="R13" s="18" t="s">
        <v>120</v>
      </c>
      <c r="S13" s="8">
        <v>3</v>
      </c>
      <c r="T13" s="8">
        <v>0</v>
      </c>
      <c r="U13" s="8">
        <v>2</v>
      </c>
      <c r="V13" s="8">
        <v>2</v>
      </c>
      <c r="W13" s="8">
        <v>7</v>
      </c>
      <c r="X13" s="8">
        <v>1</v>
      </c>
      <c r="Y13" s="8">
        <v>2</v>
      </c>
      <c r="Z13" s="8">
        <v>0</v>
      </c>
      <c r="AA13" s="8">
        <v>13</v>
      </c>
      <c r="AB13" s="8">
        <v>0</v>
      </c>
      <c r="AC13" s="8">
        <v>1</v>
      </c>
      <c r="AD13" s="8">
        <v>2</v>
      </c>
      <c r="AE13" s="8">
        <v>0</v>
      </c>
      <c r="AF13" s="8">
        <v>1</v>
      </c>
      <c r="AG13" s="8">
        <v>0</v>
      </c>
    </row>
    <row r="14" spans="1:33" s="6" customFormat="1" ht="30" customHeight="1">
      <c r="A14" s="4"/>
      <c r="B14" s="19" t="s">
        <v>121</v>
      </c>
      <c r="C14" s="10">
        <v>0</v>
      </c>
      <c r="D14" s="168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138</v>
      </c>
      <c r="D15" s="168">
        <v>98</v>
      </c>
      <c r="E15" s="27">
        <v>40</v>
      </c>
      <c r="F15" s="9">
        <v>9</v>
      </c>
      <c r="G15" s="8">
        <v>1</v>
      </c>
      <c r="H15" s="8">
        <v>10</v>
      </c>
      <c r="I15" s="8">
        <v>16</v>
      </c>
      <c r="J15" s="8">
        <v>5</v>
      </c>
      <c r="K15" s="8">
        <v>21</v>
      </c>
      <c r="L15" s="8">
        <v>2</v>
      </c>
      <c r="M15" s="8">
        <v>11</v>
      </c>
      <c r="N15" s="8">
        <v>7</v>
      </c>
      <c r="O15" s="8">
        <v>7</v>
      </c>
      <c r="P15" s="8">
        <v>14</v>
      </c>
      <c r="Q15" s="4"/>
      <c r="R15" s="18" t="s">
        <v>266</v>
      </c>
      <c r="S15" s="8">
        <v>9</v>
      </c>
      <c r="T15" s="8">
        <v>1</v>
      </c>
      <c r="U15" s="8">
        <v>0</v>
      </c>
      <c r="V15" s="8">
        <v>11</v>
      </c>
      <c r="W15" s="8">
        <v>17</v>
      </c>
      <c r="X15" s="8">
        <v>4</v>
      </c>
      <c r="Y15" s="8">
        <v>2</v>
      </c>
      <c r="Z15" s="8">
        <v>9</v>
      </c>
      <c r="AA15" s="8">
        <v>11</v>
      </c>
      <c r="AB15" s="8">
        <v>3</v>
      </c>
      <c r="AC15" s="8">
        <v>3</v>
      </c>
      <c r="AD15" s="8">
        <v>0</v>
      </c>
      <c r="AE15" s="8">
        <v>7</v>
      </c>
      <c r="AF15" s="8">
        <v>3</v>
      </c>
      <c r="AG15" s="8">
        <v>0</v>
      </c>
    </row>
    <row r="16" spans="1:33" s="6" customFormat="1" ht="37.5" customHeight="1">
      <c r="A16" s="4"/>
      <c r="B16" s="19" t="s">
        <v>267</v>
      </c>
      <c r="C16" s="10">
        <v>0</v>
      </c>
      <c r="D16" s="168">
        <v>4</v>
      </c>
      <c r="E16" s="27">
        <v>-4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4"/>
      <c r="R16" s="18" t="s">
        <v>267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4"/>
      <c r="B17" s="19" t="s">
        <v>122</v>
      </c>
      <c r="C17" s="10">
        <v>0</v>
      </c>
      <c r="D17" s="168">
        <v>2</v>
      </c>
      <c r="E17" s="27">
        <v>-2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16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0</v>
      </c>
      <c r="D20" s="16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269</v>
      </c>
      <c r="C21" s="10">
        <v>2</v>
      </c>
      <c r="D21" s="168">
        <v>4</v>
      </c>
      <c r="E21" s="27">
        <v>-2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1</v>
      </c>
      <c r="O21" s="8">
        <v>0</v>
      </c>
      <c r="P21" s="8">
        <v>1</v>
      </c>
      <c r="Q21" s="4"/>
      <c r="R21" s="18" t="s">
        <v>269</v>
      </c>
      <c r="S21" s="8">
        <v>0</v>
      </c>
      <c r="T21" s="8">
        <v>1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20</v>
      </c>
      <c r="D22" s="168">
        <v>49</v>
      </c>
      <c r="E22" s="27">
        <v>-29</v>
      </c>
      <c r="F22" s="9">
        <v>1</v>
      </c>
      <c r="G22" s="8">
        <v>0</v>
      </c>
      <c r="H22" s="8">
        <v>1</v>
      </c>
      <c r="I22" s="8">
        <v>1</v>
      </c>
      <c r="J22" s="8">
        <v>0</v>
      </c>
      <c r="K22" s="8">
        <v>1</v>
      </c>
      <c r="L22" s="8">
        <v>0</v>
      </c>
      <c r="M22" s="8">
        <v>1</v>
      </c>
      <c r="N22" s="8">
        <v>1</v>
      </c>
      <c r="O22" s="8">
        <v>2</v>
      </c>
      <c r="P22" s="8">
        <v>3</v>
      </c>
      <c r="Q22" s="5"/>
      <c r="R22" s="18" t="s">
        <v>125</v>
      </c>
      <c r="S22" s="8">
        <v>3</v>
      </c>
      <c r="T22" s="8">
        <v>0</v>
      </c>
      <c r="U22" s="8">
        <v>1</v>
      </c>
      <c r="V22" s="8">
        <v>2</v>
      </c>
      <c r="W22" s="8">
        <v>1</v>
      </c>
      <c r="X22" s="8">
        <v>1</v>
      </c>
      <c r="Y22" s="8">
        <v>2</v>
      </c>
      <c r="Z22" s="8">
        <v>2</v>
      </c>
      <c r="AA22" s="8">
        <v>1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30" t="s">
        <v>17</v>
      </c>
      <c r="B23" s="38" t="s">
        <v>128</v>
      </c>
      <c r="C23" s="39">
        <v>32</v>
      </c>
      <c r="D23" s="203">
        <v>195</v>
      </c>
      <c r="E23" s="112">
        <v>-163</v>
      </c>
      <c r="F23" s="42">
        <v>0</v>
      </c>
      <c r="G23" s="40">
        <v>0</v>
      </c>
      <c r="H23" s="40">
        <v>0</v>
      </c>
      <c r="I23" s="40">
        <v>11</v>
      </c>
      <c r="J23" s="40">
        <v>2</v>
      </c>
      <c r="K23" s="40">
        <v>13</v>
      </c>
      <c r="L23" s="40">
        <v>3</v>
      </c>
      <c r="M23" s="40">
        <v>0</v>
      </c>
      <c r="N23" s="40">
        <v>0</v>
      </c>
      <c r="O23" s="40">
        <v>0</v>
      </c>
      <c r="P23" s="40">
        <v>0</v>
      </c>
      <c r="Q23" s="230" t="s">
        <v>17</v>
      </c>
      <c r="R23" s="38" t="s">
        <v>128</v>
      </c>
      <c r="S23" s="40">
        <v>0</v>
      </c>
      <c r="T23" s="40">
        <v>0</v>
      </c>
      <c r="U23" s="40">
        <v>0</v>
      </c>
      <c r="V23" s="40">
        <v>0</v>
      </c>
      <c r="W23" s="40">
        <v>13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3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231"/>
      <c r="B24" s="19" t="s">
        <v>129</v>
      </c>
      <c r="C24" s="10">
        <v>0</v>
      </c>
      <c r="D24" s="168">
        <v>1</v>
      </c>
      <c r="E24" s="27">
        <v>-1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7">
        <v>0</v>
      </c>
      <c r="Q24" s="231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30" t="s">
        <v>19</v>
      </c>
      <c r="B25" s="38" t="s">
        <v>130</v>
      </c>
      <c r="C25" s="39">
        <v>55</v>
      </c>
      <c r="D25" s="203">
        <v>125</v>
      </c>
      <c r="E25" s="112">
        <v>-70</v>
      </c>
      <c r="F25" s="42">
        <v>0</v>
      </c>
      <c r="G25" s="40">
        <v>0</v>
      </c>
      <c r="H25" s="40">
        <v>0</v>
      </c>
      <c r="I25" s="40">
        <v>15</v>
      </c>
      <c r="J25" s="40">
        <v>3</v>
      </c>
      <c r="K25" s="40">
        <v>18</v>
      </c>
      <c r="L25" s="40">
        <v>0</v>
      </c>
      <c r="M25" s="40">
        <v>6</v>
      </c>
      <c r="N25" s="40">
        <v>0</v>
      </c>
      <c r="O25" s="40">
        <v>2</v>
      </c>
      <c r="P25" s="40">
        <v>2</v>
      </c>
      <c r="Q25" s="230" t="s">
        <v>19</v>
      </c>
      <c r="R25" s="38" t="s">
        <v>130</v>
      </c>
      <c r="S25" s="40">
        <v>1</v>
      </c>
      <c r="T25" s="40">
        <v>0</v>
      </c>
      <c r="U25" s="40">
        <v>4</v>
      </c>
      <c r="V25" s="40">
        <v>1</v>
      </c>
      <c r="W25" s="40">
        <v>0</v>
      </c>
      <c r="X25" s="40">
        <v>2</v>
      </c>
      <c r="Y25" s="40">
        <v>5</v>
      </c>
      <c r="Z25" s="40">
        <v>10</v>
      </c>
      <c r="AA25" s="40">
        <v>0</v>
      </c>
      <c r="AB25" s="40">
        <v>0</v>
      </c>
      <c r="AC25" s="40">
        <v>4</v>
      </c>
      <c r="AD25" s="40">
        <v>0</v>
      </c>
      <c r="AE25" s="40">
        <v>0</v>
      </c>
      <c r="AF25" s="40">
        <v>1</v>
      </c>
      <c r="AG25" s="40">
        <v>1</v>
      </c>
    </row>
    <row r="26" spans="1:33" s="6" customFormat="1" ht="30" customHeight="1">
      <c r="A26" s="231"/>
      <c r="B26" s="19" t="s">
        <v>131</v>
      </c>
      <c r="C26" s="10">
        <v>0</v>
      </c>
      <c r="D26" s="168">
        <v>4</v>
      </c>
      <c r="E26" s="27">
        <v>-4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1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2</v>
      </c>
      <c r="D27" s="203">
        <v>0</v>
      </c>
      <c r="E27" s="112">
        <v>2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1</v>
      </c>
      <c r="P27" s="40">
        <v>2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0" t="s">
        <v>24</v>
      </c>
      <c r="B28" s="38" t="s">
        <v>133</v>
      </c>
      <c r="C28" s="39">
        <v>3</v>
      </c>
      <c r="D28" s="203">
        <v>36</v>
      </c>
      <c r="E28" s="112">
        <v>-33</v>
      </c>
      <c r="F28" s="42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1</v>
      </c>
      <c r="M28" s="40">
        <v>0</v>
      </c>
      <c r="N28" s="40">
        <v>0</v>
      </c>
      <c r="O28" s="40">
        <v>0</v>
      </c>
      <c r="P28" s="40">
        <v>0</v>
      </c>
      <c r="Q28" s="3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2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</row>
    <row r="29" spans="1:33" s="54" customFormat="1" ht="30" customHeight="1">
      <c r="A29" s="231"/>
      <c r="B29" s="19" t="s">
        <v>440</v>
      </c>
      <c r="C29" s="10">
        <v>0</v>
      </c>
      <c r="D29" s="168">
        <v>0</v>
      </c>
      <c r="E29" s="27">
        <v>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5"/>
      <c r="R29" s="53" t="s">
        <v>440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4">
        <v>0</v>
      </c>
      <c r="E30" s="205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9">
    <mergeCell ref="A28:A29"/>
    <mergeCell ref="Q25:Q26"/>
    <mergeCell ref="E4:E5"/>
    <mergeCell ref="M4:M5"/>
    <mergeCell ref="L4:L5"/>
    <mergeCell ref="Q23:Q24"/>
    <mergeCell ref="A25:A26"/>
    <mergeCell ref="A3:A5"/>
    <mergeCell ref="Q3:Q5"/>
    <mergeCell ref="C3:E3"/>
    <mergeCell ref="F3:P3"/>
    <mergeCell ref="N4:P4"/>
    <mergeCell ref="A23:A24"/>
    <mergeCell ref="D4:D5"/>
    <mergeCell ref="F4:H4"/>
    <mergeCell ref="I4:K4"/>
    <mergeCell ref="R3:R5"/>
    <mergeCell ref="U4:U5"/>
    <mergeCell ref="AC4:AC5"/>
    <mergeCell ref="T4:T5"/>
    <mergeCell ref="W4:W5"/>
    <mergeCell ref="V4:V5"/>
    <mergeCell ref="S4:S5"/>
    <mergeCell ref="Q1:X1"/>
    <mergeCell ref="A2:P2"/>
    <mergeCell ref="AG4:AG5"/>
    <mergeCell ref="Z4:Z5"/>
    <mergeCell ref="X4:X5"/>
    <mergeCell ref="AD4:AD5"/>
    <mergeCell ref="A1:H1"/>
    <mergeCell ref="C4:C5"/>
    <mergeCell ref="Q2:AG2"/>
    <mergeCell ref="B3:B5"/>
    <mergeCell ref="AF4:AF5"/>
    <mergeCell ref="S3:AG3"/>
    <mergeCell ref="AA4:AA5"/>
    <mergeCell ref="AB4:AB5"/>
    <mergeCell ref="Y4:Y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Arkusz33"/>
  <dimension ref="A1:AG37"/>
  <sheetViews>
    <sheetView topLeftCell="A13" zoomScale="70" zoomScaleNormal="70" workbookViewId="0">
      <selection activeCell="D24" sqref="D2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573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32. BILANS DŁUGOTRWALE BEZROBOTNYCH W OKRESIE STYCZEŃ - GRUDZIEŃ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XII 2016</v>
      </c>
      <c r="D4" s="234" t="str">
        <f>'8-BILANS OGÓŁEM NARASTAJĄCO'!D4:D5</f>
        <v>I - XII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7" t="s">
        <v>12</v>
      </c>
      <c r="B6" s="18" t="s">
        <v>250</v>
      </c>
      <c r="C6" s="10">
        <v>63149</v>
      </c>
      <c r="D6" s="177">
        <v>77740</v>
      </c>
      <c r="E6" s="11">
        <v>-14591</v>
      </c>
      <c r="F6" s="9">
        <v>4474</v>
      </c>
      <c r="G6" s="8">
        <v>1879</v>
      </c>
      <c r="H6" s="8">
        <v>6353</v>
      </c>
      <c r="I6" s="8">
        <v>2748</v>
      </c>
      <c r="J6" s="8">
        <v>1370</v>
      </c>
      <c r="K6" s="8">
        <v>4118</v>
      </c>
      <c r="L6" s="8">
        <v>3086</v>
      </c>
      <c r="M6" s="8">
        <v>2997</v>
      </c>
      <c r="N6" s="8">
        <v>5671</v>
      </c>
      <c r="O6" s="8">
        <v>5562</v>
      </c>
      <c r="P6" s="8">
        <v>11233</v>
      </c>
      <c r="Q6" s="7" t="s">
        <v>12</v>
      </c>
      <c r="R6" s="18" t="s">
        <v>250</v>
      </c>
      <c r="S6" s="8">
        <v>2266</v>
      </c>
      <c r="T6" s="8">
        <v>1956</v>
      </c>
      <c r="U6" s="8">
        <v>1939</v>
      </c>
      <c r="V6" s="8">
        <v>1976</v>
      </c>
      <c r="W6" s="8">
        <v>6478</v>
      </c>
      <c r="X6" s="8">
        <v>3032</v>
      </c>
      <c r="Y6" s="8">
        <v>1572</v>
      </c>
      <c r="Z6" s="8">
        <v>2699</v>
      </c>
      <c r="AA6" s="8">
        <v>2279</v>
      </c>
      <c r="AB6" s="8">
        <v>1652</v>
      </c>
      <c r="AC6" s="8">
        <v>1457</v>
      </c>
      <c r="AD6" s="8">
        <v>2390</v>
      </c>
      <c r="AE6" s="8">
        <v>1742</v>
      </c>
      <c r="AF6" s="8">
        <v>1574</v>
      </c>
      <c r="AG6" s="8">
        <v>2350</v>
      </c>
    </row>
    <row r="7" spans="1:33" s="15" customFormat="1" ht="30" customHeight="1">
      <c r="A7" s="230" t="s">
        <v>17</v>
      </c>
      <c r="B7" s="38" t="s">
        <v>249</v>
      </c>
      <c r="C7" s="39">
        <v>55839</v>
      </c>
      <c r="D7" s="184">
        <v>66095</v>
      </c>
      <c r="E7" s="41">
        <v>-10256</v>
      </c>
      <c r="F7" s="42">
        <v>3824</v>
      </c>
      <c r="G7" s="40">
        <v>1571</v>
      </c>
      <c r="H7" s="40">
        <v>5395</v>
      </c>
      <c r="I7" s="40">
        <v>2790</v>
      </c>
      <c r="J7" s="40">
        <v>1995</v>
      </c>
      <c r="K7" s="40">
        <v>4785</v>
      </c>
      <c r="L7" s="40">
        <v>2815</v>
      </c>
      <c r="M7" s="40">
        <v>3296</v>
      </c>
      <c r="N7" s="40">
        <v>3803</v>
      </c>
      <c r="O7" s="40">
        <v>3561</v>
      </c>
      <c r="P7" s="40">
        <v>7364</v>
      </c>
      <c r="Q7" s="230" t="s">
        <v>17</v>
      </c>
      <c r="R7" s="38" t="s">
        <v>249</v>
      </c>
      <c r="S7" s="40">
        <v>2278</v>
      </c>
      <c r="T7" s="40">
        <v>1540</v>
      </c>
      <c r="U7" s="40">
        <v>1533</v>
      </c>
      <c r="V7" s="40">
        <v>1399</v>
      </c>
      <c r="W7" s="40">
        <v>6012</v>
      </c>
      <c r="X7" s="40">
        <v>3793</v>
      </c>
      <c r="Y7" s="40">
        <v>1486</v>
      </c>
      <c r="Z7" s="40">
        <v>2590</v>
      </c>
      <c r="AA7" s="40">
        <v>1720</v>
      </c>
      <c r="AB7" s="40">
        <v>1395</v>
      </c>
      <c r="AC7" s="40">
        <v>1574</v>
      </c>
      <c r="AD7" s="40">
        <v>2026</v>
      </c>
      <c r="AE7" s="40">
        <v>1509</v>
      </c>
      <c r="AF7" s="40">
        <v>1050</v>
      </c>
      <c r="AG7" s="40">
        <v>2279</v>
      </c>
    </row>
    <row r="8" spans="1:33" s="6" customFormat="1" ht="30" customHeight="1">
      <c r="A8" s="233"/>
      <c r="B8" s="18" t="s">
        <v>83</v>
      </c>
      <c r="C8" s="58" t="s">
        <v>136</v>
      </c>
      <c r="D8" s="185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233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7" customFormat="1" ht="30" customHeight="1">
      <c r="A9" s="233"/>
      <c r="B9" s="156" t="s">
        <v>84</v>
      </c>
      <c r="C9" s="10">
        <v>55839</v>
      </c>
      <c r="D9" s="177">
        <v>66095</v>
      </c>
      <c r="E9" s="27">
        <v>-10256</v>
      </c>
      <c r="F9" s="9">
        <v>3824</v>
      </c>
      <c r="G9" s="8">
        <v>1571</v>
      </c>
      <c r="H9" s="8">
        <v>5395</v>
      </c>
      <c r="I9" s="8">
        <v>2790</v>
      </c>
      <c r="J9" s="8">
        <v>1995</v>
      </c>
      <c r="K9" s="8">
        <v>4785</v>
      </c>
      <c r="L9" s="8">
        <v>2815</v>
      </c>
      <c r="M9" s="8">
        <v>3296</v>
      </c>
      <c r="N9" s="8">
        <v>3803</v>
      </c>
      <c r="O9" s="8">
        <v>3561</v>
      </c>
      <c r="P9" s="8">
        <v>7364</v>
      </c>
      <c r="Q9" s="233"/>
      <c r="R9" s="156" t="s">
        <v>84</v>
      </c>
      <c r="S9" s="8">
        <v>2278</v>
      </c>
      <c r="T9" s="8">
        <v>1540</v>
      </c>
      <c r="U9" s="8">
        <v>1533</v>
      </c>
      <c r="V9" s="8">
        <v>1399</v>
      </c>
      <c r="W9" s="8">
        <v>6012</v>
      </c>
      <c r="X9" s="8">
        <v>3793</v>
      </c>
      <c r="Y9" s="8">
        <v>1486</v>
      </c>
      <c r="Z9" s="8">
        <v>2590</v>
      </c>
      <c r="AA9" s="8">
        <v>1720</v>
      </c>
      <c r="AB9" s="8">
        <v>1395</v>
      </c>
      <c r="AC9" s="8">
        <v>1574</v>
      </c>
      <c r="AD9" s="8">
        <v>2026</v>
      </c>
      <c r="AE9" s="8">
        <v>1509</v>
      </c>
      <c r="AF9" s="8">
        <v>1050</v>
      </c>
      <c r="AG9" s="8">
        <v>2279</v>
      </c>
    </row>
    <row r="10" spans="1:33" s="157" customFormat="1" ht="30" customHeight="1">
      <c r="A10" s="233"/>
      <c r="B10" s="156" t="s">
        <v>85</v>
      </c>
      <c r="C10" s="158">
        <v>48</v>
      </c>
      <c r="D10" s="177">
        <v>58</v>
      </c>
      <c r="E10" s="27">
        <v>-10</v>
      </c>
      <c r="F10" s="9">
        <v>2</v>
      </c>
      <c r="G10" s="8">
        <v>0</v>
      </c>
      <c r="H10" s="8">
        <v>2</v>
      </c>
      <c r="I10" s="8">
        <v>0</v>
      </c>
      <c r="J10" s="8">
        <v>0</v>
      </c>
      <c r="K10" s="8">
        <v>0</v>
      </c>
      <c r="L10" s="8">
        <v>0</v>
      </c>
      <c r="M10" s="8">
        <v>6</v>
      </c>
      <c r="N10" s="8">
        <v>2</v>
      </c>
      <c r="O10" s="8">
        <v>3</v>
      </c>
      <c r="P10" s="8">
        <v>5</v>
      </c>
      <c r="Q10" s="233"/>
      <c r="R10" s="156" t="s">
        <v>85</v>
      </c>
      <c r="S10" s="8">
        <v>0</v>
      </c>
      <c r="T10" s="8">
        <v>1</v>
      </c>
      <c r="U10" s="8">
        <v>7</v>
      </c>
      <c r="V10" s="8">
        <v>0</v>
      </c>
      <c r="W10" s="8">
        <v>3</v>
      </c>
      <c r="X10" s="8">
        <v>2</v>
      </c>
      <c r="Y10" s="8">
        <v>1</v>
      </c>
      <c r="Z10" s="8">
        <v>0</v>
      </c>
      <c r="AA10" s="8">
        <v>0</v>
      </c>
      <c r="AB10" s="8">
        <v>7</v>
      </c>
      <c r="AC10" s="8">
        <v>2</v>
      </c>
      <c r="AD10" s="8">
        <v>0</v>
      </c>
      <c r="AE10" s="8">
        <v>4</v>
      </c>
      <c r="AF10" s="8">
        <v>6</v>
      </c>
      <c r="AG10" s="8">
        <v>2</v>
      </c>
    </row>
    <row r="11" spans="1:33" s="6" customFormat="1" ht="30" customHeight="1">
      <c r="A11" s="233"/>
      <c r="B11" s="18" t="s">
        <v>86</v>
      </c>
      <c r="C11" s="10">
        <v>858</v>
      </c>
      <c r="D11" s="177">
        <v>1086</v>
      </c>
      <c r="E11" s="11">
        <v>-228</v>
      </c>
      <c r="F11" s="9">
        <v>10</v>
      </c>
      <c r="G11" s="8">
        <v>34</v>
      </c>
      <c r="H11" s="8">
        <v>44</v>
      </c>
      <c r="I11" s="8">
        <v>117</v>
      </c>
      <c r="J11" s="8">
        <v>228</v>
      </c>
      <c r="K11" s="8">
        <v>345</v>
      </c>
      <c r="L11" s="8">
        <v>1</v>
      </c>
      <c r="M11" s="8">
        <v>5</v>
      </c>
      <c r="N11" s="8">
        <v>18</v>
      </c>
      <c r="O11" s="8">
        <v>138</v>
      </c>
      <c r="P11" s="8">
        <v>156</v>
      </c>
      <c r="Q11" s="233"/>
      <c r="R11" s="18" t="s">
        <v>86</v>
      </c>
      <c r="S11" s="8">
        <v>9</v>
      </c>
      <c r="T11" s="8">
        <v>5</v>
      </c>
      <c r="U11" s="8">
        <v>35</v>
      </c>
      <c r="V11" s="8">
        <v>0</v>
      </c>
      <c r="W11" s="8">
        <v>50</v>
      </c>
      <c r="X11" s="8">
        <v>53</v>
      </c>
      <c r="Y11" s="8">
        <v>5</v>
      </c>
      <c r="Z11" s="8">
        <v>8</v>
      </c>
      <c r="AA11" s="8">
        <v>9</v>
      </c>
      <c r="AB11" s="8">
        <v>22</v>
      </c>
      <c r="AC11" s="8">
        <v>55</v>
      </c>
      <c r="AD11" s="8">
        <v>7</v>
      </c>
      <c r="AE11" s="8">
        <v>5</v>
      </c>
      <c r="AF11" s="8">
        <v>0</v>
      </c>
      <c r="AG11" s="8">
        <v>44</v>
      </c>
    </row>
    <row r="12" spans="1:33" s="6" customFormat="1" ht="30" customHeight="1">
      <c r="A12" s="233"/>
      <c r="B12" s="18" t="s">
        <v>87</v>
      </c>
      <c r="C12" s="10">
        <v>4395</v>
      </c>
      <c r="D12" s="177">
        <v>5081</v>
      </c>
      <c r="E12" s="11">
        <v>-686</v>
      </c>
      <c r="F12" s="9">
        <v>174</v>
      </c>
      <c r="G12" s="8">
        <v>71</v>
      </c>
      <c r="H12" s="8">
        <v>245</v>
      </c>
      <c r="I12" s="8">
        <v>154</v>
      </c>
      <c r="J12" s="8">
        <v>125</v>
      </c>
      <c r="K12" s="8">
        <v>279</v>
      </c>
      <c r="L12" s="8">
        <v>197</v>
      </c>
      <c r="M12" s="8">
        <v>272</v>
      </c>
      <c r="N12" s="8">
        <v>149</v>
      </c>
      <c r="O12" s="8">
        <v>180</v>
      </c>
      <c r="P12" s="8">
        <v>329</v>
      </c>
      <c r="Q12" s="233"/>
      <c r="R12" s="18" t="s">
        <v>87</v>
      </c>
      <c r="S12" s="8">
        <v>244</v>
      </c>
      <c r="T12" s="8">
        <v>162</v>
      </c>
      <c r="U12" s="8">
        <v>83</v>
      </c>
      <c r="V12" s="8">
        <v>107</v>
      </c>
      <c r="W12" s="8">
        <v>479</v>
      </c>
      <c r="X12" s="8">
        <v>376</v>
      </c>
      <c r="Y12" s="8">
        <v>179</v>
      </c>
      <c r="Z12" s="8">
        <v>217</v>
      </c>
      <c r="AA12" s="8">
        <v>310</v>
      </c>
      <c r="AB12" s="8">
        <v>160</v>
      </c>
      <c r="AC12" s="8">
        <v>174</v>
      </c>
      <c r="AD12" s="8">
        <v>216</v>
      </c>
      <c r="AE12" s="8">
        <v>116</v>
      </c>
      <c r="AF12" s="8">
        <v>24</v>
      </c>
      <c r="AG12" s="8">
        <v>226</v>
      </c>
    </row>
    <row r="13" spans="1:33" s="6" customFormat="1" ht="30" customHeight="1">
      <c r="A13" s="233"/>
      <c r="B13" s="18" t="s">
        <v>88</v>
      </c>
      <c r="C13" s="10">
        <v>3</v>
      </c>
      <c r="D13" s="177">
        <v>2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2</v>
      </c>
      <c r="P13" s="8">
        <v>3</v>
      </c>
      <c r="Q13" s="233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89</v>
      </c>
      <c r="C14" s="10">
        <v>1831</v>
      </c>
      <c r="D14" s="177">
        <v>2837</v>
      </c>
      <c r="E14" s="11">
        <v>-1006</v>
      </c>
      <c r="F14" s="9">
        <v>115</v>
      </c>
      <c r="G14" s="8">
        <v>31</v>
      </c>
      <c r="H14" s="8">
        <v>146</v>
      </c>
      <c r="I14" s="8">
        <v>201</v>
      </c>
      <c r="J14" s="8">
        <v>149</v>
      </c>
      <c r="K14" s="8">
        <v>350</v>
      </c>
      <c r="L14" s="8">
        <v>98</v>
      </c>
      <c r="M14" s="8">
        <v>465</v>
      </c>
      <c r="N14" s="8">
        <v>211</v>
      </c>
      <c r="O14" s="8">
        <v>80</v>
      </c>
      <c r="P14" s="8">
        <v>291</v>
      </c>
      <c r="Q14" s="233"/>
      <c r="R14" s="18" t="s">
        <v>89</v>
      </c>
      <c r="S14" s="8">
        <v>58</v>
      </c>
      <c r="T14" s="8">
        <v>9</v>
      </c>
      <c r="U14" s="8">
        <v>22</v>
      </c>
      <c r="V14" s="8">
        <v>1</v>
      </c>
      <c r="W14" s="8">
        <v>202</v>
      </c>
      <c r="X14" s="8">
        <v>22</v>
      </c>
      <c r="Y14" s="8">
        <v>13</v>
      </c>
      <c r="Z14" s="8">
        <v>41</v>
      </c>
      <c r="AA14" s="8">
        <v>10</v>
      </c>
      <c r="AB14" s="8">
        <v>6</v>
      </c>
      <c r="AC14" s="8">
        <v>14</v>
      </c>
      <c r="AD14" s="8">
        <v>23</v>
      </c>
      <c r="AE14" s="8">
        <v>30</v>
      </c>
      <c r="AF14" s="8">
        <v>26</v>
      </c>
      <c r="AG14" s="8">
        <v>4</v>
      </c>
    </row>
    <row r="15" spans="1:33" s="6" customFormat="1" ht="30" customHeight="1">
      <c r="A15" s="231"/>
      <c r="B15" s="18" t="s">
        <v>90</v>
      </c>
      <c r="C15" s="10">
        <v>3194</v>
      </c>
      <c r="D15" s="177">
        <v>3345</v>
      </c>
      <c r="E15" s="11">
        <v>-151</v>
      </c>
      <c r="F15" s="9">
        <v>1</v>
      </c>
      <c r="G15" s="8">
        <v>98</v>
      </c>
      <c r="H15" s="8">
        <v>99</v>
      </c>
      <c r="I15" s="8">
        <v>11</v>
      </c>
      <c r="J15" s="8">
        <v>99</v>
      </c>
      <c r="K15" s="8">
        <v>110</v>
      </c>
      <c r="L15" s="8">
        <v>244</v>
      </c>
      <c r="M15" s="8">
        <v>151</v>
      </c>
      <c r="N15" s="8">
        <v>110</v>
      </c>
      <c r="O15" s="8">
        <v>409</v>
      </c>
      <c r="P15" s="8">
        <v>519</v>
      </c>
      <c r="Q15" s="231"/>
      <c r="R15" s="18" t="s">
        <v>90</v>
      </c>
      <c r="S15" s="8">
        <v>84</v>
      </c>
      <c r="T15" s="8">
        <v>78</v>
      </c>
      <c r="U15" s="8">
        <v>26</v>
      </c>
      <c r="V15" s="8">
        <v>128</v>
      </c>
      <c r="W15" s="8">
        <v>120</v>
      </c>
      <c r="X15" s="8">
        <v>559</v>
      </c>
      <c r="Y15" s="8">
        <v>86</v>
      </c>
      <c r="Z15" s="8">
        <v>175</v>
      </c>
      <c r="AA15" s="8">
        <v>102</v>
      </c>
      <c r="AB15" s="8">
        <v>158</v>
      </c>
      <c r="AC15" s="8">
        <v>126</v>
      </c>
      <c r="AD15" s="8">
        <v>163</v>
      </c>
      <c r="AE15" s="8">
        <v>83</v>
      </c>
      <c r="AF15" s="8">
        <v>115</v>
      </c>
      <c r="AG15" s="8">
        <v>68</v>
      </c>
    </row>
    <row r="16" spans="1:33" s="15" customFormat="1" ht="30" customHeight="1">
      <c r="A16" s="4" t="s">
        <v>19</v>
      </c>
      <c r="B16" s="38" t="s">
        <v>251</v>
      </c>
      <c r="C16" s="39">
        <v>60538</v>
      </c>
      <c r="D16" s="184">
        <v>80686</v>
      </c>
      <c r="E16" s="41">
        <v>-20148</v>
      </c>
      <c r="F16" s="42">
        <v>4368</v>
      </c>
      <c r="G16" s="40">
        <v>1881</v>
      </c>
      <c r="H16" s="40">
        <v>6249</v>
      </c>
      <c r="I16" s="40">
        <v>2953</v>
      </c>
      <c r="J16" s="40">
        <v>1970</v>
      </c>
      <c r="K16" s="40">
        <v>4923</v>
      </c>
      <c r="L16" s="40">
        <v>3001</v>
      </c>
      <c r="M16" s="40">
        <v>3688</v>
      </c>
      <c r="N16" s="40">
        <v>4008</v>
      </c>
      <c r="O16" s="40">
        <v>3841</v>
      </c>
      <c r="P16" s="40">
        <v>7849</v>
      </c>
      <c r="Q16" s="4" t="s">
        <v>19</v>
      </c>
      <c r="R16" s="38" t="s">
        <v>251</v>
      </c>
      <c r="S16" s="40">
        <v>2537</v>
      </c>
      <c r="T16" s="40">
        <v>1748</v>
      </c>
      <c r="U16" s="40">
        <v>1734</v>
      </c>
      <c r="V16" s="40">
        <v>1816</v>
      </c>
      <c r="W16" s="40">
        <v>6344</v>
      </c>
      <c r="X16" s="40">
        <v>3550</v>
      </c>
      <c r="Y16" s="40">
        <v>1682</v>
      </c>
      <c r="Z16" s="40">
        <v>2804</v>
      </c>
      <c r="AA16" s="40">
        <v>1786</v>
      </c>
      <c r="AB16" s="40">
        <v>1576</v>
      </c>
      <c r="AC16" s="40">
        <v>1656</v>
      </c>
      <c r="AD16" s="40">
        <v>2380</v>
      </c>
      <c r="AE16" s="40">
        <v>1622</v>
      </c>
      <c r="AF16" s="40">
        <v>1170</v>
      </c>
      <c r="AG16" s="40">
        <v>2423</v>
      </c>
    </row>
    <row r="17" spans="1:33" s="6" customFormat="1" ht="30" customHeight="1">
      <c r="A17" s="4" t="s">
        <v>103</v>
      </c>
      <c r="B17" s="18" t="s">
        <v>255</v>
      </c>
      <c r="C17" s="10">
        <v>26834</v>
      </c>
      <c r="D17" s="177">
        <v>33617</v>
      </c>
      <c r="E17" s="11">
        <v>-6783</v>
      </c>
      <c r="F17" s="9">
        <v>1784</v>
      </c>
      <c r="G17" s="8">
        <v>747</v>
      </c>
      <c r="H17" s="8">
        <v>2531</v>
      </c>
      <c r="I17" s="8">
        <v>1368</v>
      </c>
      <c r="J17" s="8">
        <v>1055</v>
      </c>
      <c r="K17" s="8">
        <v>2423</v>
      </c>
      <c r="L17" s="8">
        <v>1214</v>
      </c>
      <c r="M17" s="8">
        <v>1366</v>
      </c>
      <c r="N17" s="8">
        <v>1710</v>
      </c>
      <c r="O17" s="8">
        <v>1755</v>
      </c>
      <c r="P17" s="8">
        <v>3465</v>
      </c>
      <c r="Q17" s="4" t="s">
        <v>103</v>
      </c>
      <c r="R17" s="18" t="s">
        <v>255</v>
      </c>
      <c r="S17" s="8">
        <v>1113</v>
      </c>
      <c r="T17" s="8">
        <v>684</v>
      </c>
      <c r="U17" s="8">
        <v>857</v>
      </c>
      <c r="V17" s="8">
        <v>675</v>
      </c>
      <c r="W17" s="8">
        <v>3143</v>
      </c>
      <c r="X17" s="8">
        <v>1418</v>
      </c>
      <c r="Y17" s="8">
        <v>820</v>
      </c>
      <c r="Z17" s="8">
        <v>1105</v>
      </c>
      <c r="AA17" s="8">
        <v>807</v>
      </c>
      <c r="AB17" s="8">
        <v>712</v>
      </c>
      <c r="AC17" s="8">
        <v>905</v>
      </c>
      <c r="AD17" s="8">
        <v>975</v>
      </c>
      <c r="AE17" s="8">
        <v>861</v>
      </c>
      <c r="AF17" s="8">
        <v>585</v>
      </c>
      <c r="AG17" s="8">
        <v>1175</v>
      </c>
    </row>
    <row r="18" spans="1:33" s="6" customFormat="1" ht="30" customHeight="1">
      <c r="A18" s="4"/>
      <c r="B18" s="18" t="s">
        <v>114</v>
      </c>
      <c r="C18" s="10">
        <v>20703</v>
      </c>
      <c r="D18" s="177">
        <v>26655</v>
      </c>
      <c r="E18" s="11">
        <v>-5952</v>
      </c>
      <c r="F18" s="9">
        <v>1560</v>
      </c>
      <c r="G18" s="8">
        <v>599</v>
      </c>
      <c r="H18" s="8">
        <v>2159</v>
      </c>
      <c r="I18" s="8">
        <v>1049</v>
      </c>
      <c r="J18" s="8">
        <v>707</v>
      </c>
      <c r="K18" s="8">
        <v>1756</v>
      </c>
      <c r="L18" s="8">
        <v>1128</v>
      </c>
      <c r="M18" s="8">
        <v>979</v>
      </c>
      <c r="N18" s="8">
        <v>1386</v>
      </c>
      <c r="O18" s="8">
        <v>1119</v>
      </c>
      <c r="P18" s="8">
        <v>2505</v>
      </c>
      <c r="Q18" s="4"/>
      <c r="R18" s="18" t="s">
        <v>114</v>
      </c>
      <c r="S18" s="8">
        <v>940</v>
      </c>
      <c r="T18" s="8">
        <v>609</v>
      </c>
      <c r="U18" s="8">
        <v>572</v>
      </c>
      <c r="V18" s="8">
        <v>567</v>
      </c>
      <c r="W18" s="8">
        <v>2287</v>
      </c>
      <c r="X18" s="8">
        <v>1048</v>
      </c>
      <c r="Y18" s="8">
        <v>664</v>
      </c>
      <c r="Z18" s="8">
        <v>894</v>
      </c>
      <c r="AA18" s="8">
        <v>616</v>
      </c>
      <c r="AB18" s="8">
        <v>468</v>
      </c>
      <c r="AC18" s="8">
        <v>626</v>
      </c>
      <c r="AD18" s="8">
        <v>859</v>
      </c>
      <c r="AE18" s="8">
        <v>651</v>
      </c>
      <c r="AF18" s="8">
        <v>456</v>
      </c>
      <c r="AG18" s="8">
        <v>919</v>
      </c>
    </row>
    <row r="19" spans="1:33" s="6" customFormat="1" ht="30" customHeight="1">
      <c r="A19" s="4"/>
      <c r="B19" s="18" t="s">
        <v>115</v>
      </c>
      <c r="C19" s="10">
        <v>6131</v>
      </c>
      <c r="D19" s="177">
        <v>6962</v>
      </c>
      <c r="E19" s="11">
        <v>-831</v>
      </c>
      <c r="F19" s="9">
        <v>224</v>
      </c>
      <c r="G19" s="8">
        <v>148</v>
      </c>
      <c r="H19" s="8">
        <v>372</v>
      </c>
      <c r="I19" s="8">
        <v>319</v>
      </c>
      <c r="J19" s="8">
        <v>348</v>
      </c>
      <c r="K19" s="8">
        <v>667</v>
      </c>
      <c r="L19" s="8">
        <v>86</v>
      </c>
      <c r="M19" s="8">
        <v>387</v>
      </c>
      <c r="N19" s="8">
        <v>324</v>
      </c>
      <c r="O19" s="8">
        <v>636</v>
      </c>
      <c r="P19" s="8">
        <v>960</v>
      </c>
      <c r="Q19" s="4"/>
      <c r="R19" s="18" t="s">
        <v>115</v>
      </c>
      <c r="S19" s="8">
        <v>173</v>
      </c>
      <c r="T19" s="8">
        <v>75</v>
      </c>
      <c r="U19" s="8">
        <v>285</v>
      </c>
      <c r="V19" s="8">
        <v>108</v>
      </c>
      <c r="W19" s="8">
        <v>856</v>
      </c>
      <c r="X19" s="8">
        <v>370</v>
      </c>
      <c r="Y19" s="8">
        <v>156</v>
      </c>
      <c r="Z19" s="8">
        <v>211</v>
      </c>
      <c r="AA19" s="8">
        <v>191</v>
      </c>
      <c r="AB19" s="8">
        <v>244</v>
      </c>
      <c r="AC19" s="8">
        <v>279</v>
      </c>
      <c r="AD19" s="8">
        <v>116</v>
      </c>
      <c r="AE19" s="8">
        <v>210</v>
      </c>
      <c r="AF19" s="8">
        <v>129</v>
      </c>
      <c r="AG19" s="8">
        <v>256</v>
      </c>
    </row>
    <row r="20" spans="1:33" s="6" customFormat="1" ht="30" customHeight="1">
      <c r="A20" s="4" t="s">
        <v>104</v>
      </c>
      <c r="B20" s="18" t="s">
        <v>102</v>
      </c>
      <c r="C20" s="10">
        <v>9382</v>
      </c>
      <c r="D20" s="177">
        <v>15174</v>
      </c>
      <c r="E20" s="11">
        <v>-5792</v>
      </c>
      <c r="F20" s="9">
        <v>254</v>
      </c>
      <c r="G20" s="8">
        <v>197</v>
      </c>
      <c r="H20" s="8">
        <v>451</v>
      </c>
      <c r="I20" s="8">
        <v>424</v>
      </c>
      <c r="J20" s="8">
        <v>373</v>
      </c>
      <c r="K20" s="8">
        <v>797</v>
      </c>
      <c r="L20" s="8">
        <v>409</v>
      </c>
      <c r="M20" s="8">
        <v>924</v>
      </c>
      <c r="N20" s="8">
        <v>578</v>
      </c>
      <c r="O20" s="8">
        <v>703</v>
      </c>
      <c r="P20" s="8">
        <v>1281</v>
      </c>
      <c r="Q20" s="4" t="s">
        <v>104</v>
      </c>
      <c r="R20" s="18" t="s">
        <v>102</v>
      </c>
      <c r="S20" s="8">
        <v>459</v>
      </c>
      <c r="T20" s="8">
        <v>263</v>
      </c>
      <c r="U20" s="8">
        <v>180</v>
      </c>
      <c r="V20" s="8">
        <v>347</v>
      </c>
      <c r="W20" s="8">
        <v>660</v>
      </c>
      <c r="X20" s="8">
        <v>808</v>
      </c>
      <c r="Y20" s="8">
        <v>242</v>
      </c>
      <c r="Z20" s="8">
        <v>416</v>
      </c>
      <c r="AA20" s="8">
        <v>513</v>
      </c>
      <c r="AB20" s="8">
        <v>289</v>
      </c>
      <c r="AC20" s="8">
        <v>317</v>
      </c>
      <c r="AD20" s="8">
        <v>374</v>
      </c>
      <c r="AE20" s="8">
        <v>208</v>
      </c>
      <c r="AF20" s="8">
        <v>196</v>
      </c>
      <c r="AG20" s="8">
        <v>248</v>
      </c>
    </row>
    <row r="21" spans="1:33" s="6" customFormat="1" ht="56.25">
      <c r="A21" s="4" t="s">
        <v>105</v>
      </c>
      <c r="B21" s="18" t="s">
        <v>438</v>
      </c>
      <c r="C21" s="10">
        <v>2757</v>
      </c>
      <c r="D21" s="177">
        <v>3047</v>
      </c>
      <c r="E21" s="11">
        <v>-290</v>
      </c>
      <c r="F21" s="9">
        <v>175</v>
      </c>
      <c r="G21" s="8">
        <v>107</v>
      </c>
      <c r="H21" s="8">
        <v>282</v>
      </c>
      <c r="I21" s="8">
        <v>199</v>
      </c>
      <c r="J21" s="8">
        <v>52</v>
      </c>
      <c r="K21" s="8">
        <v>251</v>
      </c>
      <c r="L21" s="8">
        <v>38</v>
      </c>
      <c r="M21" s="8">
        <v>99</v>
      </c>
      <c r="N21" s="8">
        <v>426</v>
      </c>
      <c r="O21" s="8">
        <v>240</v>
      </c>
      <c r="P21" s="8">
        <v>666</v>
      </c>
      <c r="Q21" s="4" t="s">
        <v>105</v>
      </c>
      <c r="R21" s="18" t="s">
        <v>438</v>
      </c>
      <c r="S21" s="8">
        <v>165</v>
      </c>
      <c r="T21" s="8">
        <v>155</v>
      </c>
      <c r="U21" s="8">
        <v>113</v>
      </c>
      <c r="V21" s="8">
        <v>98</v>
      </c>
      <c r="W21" s="8">
        <v>67</v>
      </c>
      <c r="X21" s="8">
        <v>361</v>
      </c>
      <c r="Y21" s="8">
        <v>89</v>
      </c>
      <c r="Z21" s="8">
        <v>30</v>
      </c>
      <c r="AA21" s="8">
        <v>30</v>
      </c>
      <c r="AB21" s="8">
        <v>46</v>
      </c>
      <c r="AC21" s="8">
        <v>13</v>
      </c>
      <c r="AD21" s="8">
        <v>77</v>
      </c>
      <c r="AE21" s="8">
        <v>33</v>
      </c>
      <c r="AF21" s="8">
        <v>39</v>
      </c>
      <c r="AG21" s="8">
        <v>105</v>
      </c>
    </row>
    <row r="22" spans="1:33" s="6" customFormat="1" ht="30" customHeight="1">
      <c r="A22" s="4" t="s">
        <v>106</v>
      </c>
      <c r="B22" s="18" t="s">
        <v>92</v>
      </c>
      <c r="C22" s="10">
        <v>2</v>
      </c>
      <c r="D22" s="213">
        <v>0</v>
      </c>
      <c r="E22" s="27">
        <v>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1</v>
      </c>
    </row>
    <row r="23" spans="1:33" s="6" customFormat="1" ht="30" customHeight="1">
      <c r="A23" s="4" t="s">
        <v>107</v>
      </c>
      <c r="B23" s="18" t="s">
        <v>93</v>
      </c>
      <c r="C23" s="10">
        <v>11540</v>
      </c>
      <c r="D23" s="177">
        <v>18003</v>
      </c>
      <c r="E23" s="11">
        <v>-6463</v>
      </c>
      <c r="F23" s="9">
        <v>1403</v>
      </c>
      <c r="G23" s="8">
        <v>537</v>
      </c>
      <c r="H23" s="8">
        <v>1940</v>
      </c>
      <c r="I23" s="8">
        <v>356</v>
      </c>
      <c r="J23" s="8">
        <v>132</v>
      </c>
      <c r="K23" s="8">
        <v>488</v>
      </c>
      <c r="L23" s="8">
        <v>925</v>
      </c>
      <c r="M23" s="8">
        <v>630</v>
      </c>
      <c r="N23" s="8">
        <v>634</v>
      </c>
      <c r="O23" s="8">
        <v>531</v>
      </c>
      <c r="P23" s="8">
        <v>1165</v>
      </c>
      <c r="Q23" s="4" t="s">
        <v>107</v>
      </c>
      <c r="R23" s="18" t="s">
        <v>93</v>
      </c>
      <c r="S23" s="8">
        <v>450</v>
      </c>
      <c r="T23" s="8">
        <v>349</v>
      </c>
      <c r="U23" s="8">
        <v>300</v>
      </c>
      <c r="V23" s="8">
        <v>327</v>
      </c>
      <c r="W23" s="8">
        <v>1608</v>
      </c>
      <c r="X23" s="8">
        <v>459</v>
      </c>
      <c r="Y23" s="8">
        <v>232</v>
      </c>
      <c r="Z23" s="8">
        <v>485</v>
      </c>
      <c r="AA23" s="8">
        <v>164</v>
      </c>
      <c r="AB23" s="8">
        <v>232</v>
      </c>
      <c r="AC23" s="8">
        <v>220</v>
      </c>
      <c r="AD23" s="8">
        <v>547</v>
      </c>
      <c r="AE23" s="8">
        <v>216</v>
      </c>
      <c r="AF23" s="8">
        <v>184</v>
      </c>
      <c r="AG23" s="8">
        <v>619</v>
      </c>
    </row>
    <row r="24" spans="1:33" s="6" customFormat="1" ht="30" customHeight="1">
      <c r="A24" s="4" t="s">
        <v>108</v>
      </c>
      <c r="B24" s="18" t="s">
        <v>94</v>
      </c>
      <c r="C24" s="10">
        <v>5007</v>
      </c>
      <c r="D24" s="177">
        <v>5676</v>
      </c>
      <c r="E24" s="11">
        <v>-669</v>
      </c>
      <c r="F24" s="9">
        <v>277</v>
      </c>
      <c r="G24" s="8">
        <v>137</v>
      </c>
      <c r="H24" s="8">
        <v>414</v>
      </c>
      <c r="I24" s="8">
        <v>257</v>
      </c>
      <c r="J24" s="8">
        <v>217</v>
      </c>
      <c r="K24" s="8">
        <v>474</v>
      </c>
      <c r="L24" s="8">
        <v>150</v>
      </c>
      <c r="M24" s="8">
        <v>409</v>
      </c>
      <c r="N24" s="8">
        <v>286</v>
      </c>
      <c r="O24" s="8">
        <v>260</v>
      </c>
      <c r="P24" s="177">
        <v>546</v>
      </c>
      <c r="Q24" s="4" t="s">
        <v>108</v>
      </c>
      <c r="R24" s="18" t="s">
        <v>94</v>
      </c>
      <c r="S24" s="8">
        <v>189</v>
      </c>
      <c r="T24" s="8">
        <v>150</v>
      </c>
      <c r="U24" s="8">
        <v>138</v>
      </c>
      <c r="V24" s="8">
        <v>226</v>
      </c>
      <c r="W24" s="8">
        <v>490</v>
      </c>
      <c r="X24" s="8">
        <v>261</v>
      </c>
      <c r="Y24" s="8">
        <v>183</v>
      </c>
      <c r="Z24" s="8">
        <v>290</v>
      </c>
      <c r="AA24" s="8">
        <v>154</v>
      </c>
      <c r="AB24" s="8">
        <v>204</v>
      </c>
      <c r="AC24" s="8">
        <v>110</v>
      </c>
      <c r="AD24" s="8">
        <v>214</v>
      </c>
      <c r="AE24" s="8">
        <v>184</v>
      </c>
      <c r="AF24" s="8">
        <v>93</v>
      </c>
      <c r="AG24" s="8">
        <v>128</v>
      </c>
    </row>
    <row r="25" spans="1:33" s="6" customFormat="1" ht="30" customHeight="1">
      <c r="A25" s="4" t="s">
        <v>109</v>
      </c>
      <c r="B25" s="18" t="s">
        <v>95</v>
      </c>
      <c r="C25" s="10">
        <v>52</v>
      </c>
      <c r="D25" s="177">
        <v>47</v>
      </c>
      <c r="E25" s="11">
        <v>5</v>
      </c>
      <c r="F25" s="9">
        <v>5</v>
      </c>
      <c r="G25" s="8">
        <v>1</v>
      </c>
      <c r="H25" s="8">
        <v>6</v>
      </c>
      <c r="I25" s="8">
        <v>0</v>
      </c>
      <c r="J25" s="8">
        <v>0</v>
      </c>
      <c r="K25" s="8">
        <v>0</v>
      </c>
      <c r="L25" s="8">
        <v>5</v>
      </c>
      <c r="M25" s="8">
        <v>5</v>
      </c>
      <c r="N25" s="8">
        <v>8</v>
      </c>
      <c r="O25" s="8">
        <v>7</v>
      </c>
      <c r="P25" s="8">
        <v>15</v>
      </c>
      <c r="Q25" s="4" t="s">
        <v>109</v>
      </c>
      <c r="R25" s="18" t="s">
        <v>95</v>
      </c>
      <c r="S25" s="8">
        <v>1</v>
      </c>
      <c r="T25" s="8">
        <v>1</v>
      </c>
      <c r="U25" s="8">
        <v>1</v>
      </c>
      <c r="V25" s="8">
        <v>0</v>
      </c>
      <c r="W25" s="8">
        <v>2</v>
      </c>
      <c r="X25" s="8">
        <v>1</v>
      </c>
      <c r="Y25" s="8">
        <v>0</v>
      </c>
      <c r="Z25" s="8">
        <v>4</v>
      </c>
      <c r="AA25" s="8">
        <v>3</v>
      </c>
      <c r="AB25" s="8">
        <v>0</v>
      </c>
      <c r="AC25" s="8">
        <v>1</v>
      </c>
      <c r="AD25" s="8">
        <v>2</v>
      </c>
      <c r="AE25" s="8">
        <v>1</v>
      </c>
      <c r="AF25" s="8">
        <v>4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781</v>
      </c>
      <c r="D26" s="177">
        <v>708</v>
      </c>
      <c r="E26" s="11">
        <v>73</v>
      </c>
      <c r="F26" s="9">
        <v>98</v>
      </c>
      <c r="G26" s="8">
        <v>21</v>
      </c>
      <c r="H26" s="8">
        <v>119</v>
      </c>
      <c r="I26" s="8">
        <v>61</v>
      </c>
      <c r="J26" s="8">
        <v>23</v>
      </c>
      <c r="K26" s="8">
        <v>84</v>
      </c>
      <c r="L26" s="8">
        <v>46</v>
      </c>
      <c r="M26" s="8">
        <v>30</v>
      </c>
      <c r="N26" s="8">
        <v>87</v>
      </c>
      <c r="O26" s="8">
        <v>44</v>
      </c>
      <c r="P26" s="8">
        <v>131</v>
      </c>
      <c r="Q26" s="4" t="s">
        <v>110</v>
      </c>
      <c r="R26" s="18" t="s">
        <v>96</v>
      </c>
      <c r="S26" s="8">
        <v>31</v>
      </c>
      <c r="T26" s="8">
        <v>16</v>
      </c>
      <c r="U26" s="8">
        <v>28</v>
      </c>
      <c r="V26" s="8">
        <v>16</v>
      </c>
      <c r="W26" s="8">
        <v>82</v>
      </c>
      <c r="X26" s="8">
        <v>20</v>
      </c>
      <c r="Y26" s="8">
        <v>13</v>
      </c>
      <c r="Z26" s="8">
        <v>31</v>
      </c>
      <c r="AA26" s="8">
        <v>13</v>
      </c>
      <c r="AB26" s="8">
        <v>18</v>
      </c>
      <c r="AC26" s="8">
        <v>21</v>
      </c>
      <c r="AD26" s="8">
        <v>29</v>
      </c>
      <c r="AE26" s="8">
        <v>11</v>
      </c>
      <c r="AF26" s="8">
        <v>18</v>
      </c>
      <c r="AG26" s="8">
        <v>24</v>
      </c>
    </row>
    <row r="27" spans="1:33" s="6" customFormat="1" ht="30" customHeight="1">
      <c r="A27" s="4" t="s">
        <v>111</v>
      </c>
      <c r="B27" s="18" t="s">
        <v>97</v>
      </c>
      <c r="C27" s="10">
        <v>356</v>
      </c>
      <c r="D27" s="177">
        <v>591</v>
      </c>
      <c r="E27" s="11">
        <v>-235</v>
      </c>
      <c r="F27" s="9">
        <v>45</v>
      </c>
      <c r="G27" s="8">
        <v>6</v>
      </c>
      <c r="H27" s="8">
        <v>51</v>
      </c>
      <c r="I27" s="8">
        <v>26</v>
      </c>
      <c r="J27" s="8">
        <v>8</v>
      </c>
      <c r="K27" s="8">
        <v>34</v>
      </c>
      <c r="L27" s="8">
        <v>27</v>
      </c>
      <c r="M27" s="8">
        <v>12</v>
      </c>
      <c r="N27" s="8">
        <v>19</v>
      </c>
      <c r="O27" s="8">
        <v>20</v>
      </c>
      <c r="P27" s="8">
        <v>39</v>
      </c>
      <c r="Q27" s="4" t="s">
        <v>111</v>
      </c>
      <c r="R27" s="18" t="s">
        <v>97</v>
      </c>
      <c r="S27" s="8">
        <v>8</v>
      </c>
      <c r="T27" s="8">
        <v>16</v>
      </c>
      <c r="U27" s="8">
        <v>5</v>
      </c>
      <c r="V27" s="8">
        <v>6</v>
      </c>
      <c r="W27" s="8">
        <v>56</v>
      </c>
      <c r="X27" s="8">
        <v>17</v>
      </c>
      <c r="Y27" s="8">
        <v>7</v>
      </c>
      <c r="Z27" s="8">
        <v>4</v>
      </c>
      <c r="AA27" s="8">
        <v>12</v>
      </c>
      <c r="AB27" s="8">
        <v>2</v>
      </c>
      <c r="AC27" s="8">
        <v>12</v>
      </c>
      <c r="AD27" s="8">
        <v>11</v>
      </c>
      <c r="AE27" s="8">
        <v>12</v>
      </c>
      <c r="AF27" s="8">
        <v>6</v>
      </c>
      <c r="AG27" s="8">
        <v>19</v>
      </c>
    </row>
    <row r="28" spans="1:33" s="6" customFormat="1" ht="30" customHeight="1">
      <c r="A28" s="4" t="s">
        <v>112</v>
      </c>
      <c r="B28" s="18" t="s">
        <v>98</v>
      </c>
      <c r="C28" s="10">
        <v>20</v>
      </c>
      <c r="D28" s="177">
        <v>23</v>
      </c>
      <c r="E28" s="11">
        <v>-3</v>
      </c>
      <c r="F28" s="9">
        <v>3</v>
      </c>
      <c r="G28" s="8">
        <v>0</v>
      </c>
      <c r="H28" s="8">
        <v>3</v>
      </c>
      <c r="I28" s="8">
        <v>0</v>
      </c>
      <c r="J28" s="8">
        <v>1</v>
      </c>
      <c r="K28" s="8">
        <v>1</v>
      </c>
      <c r="L28" s="8">
        <v>0</v>
      </c>
      <c r="M28" s="8">
        <v>0</v>
      </c>
      <c r="N28" s="8">
        <v>1</v>
      </c>
      <c r="O28" s="8">
        <v>0</v>
      </c>
      <c r="P28" s="8">
        <v>1</v>
      </c>
      <c r="Q28" s="4" t="s">
        <v>112</v>
      </c>
      <c r="R28" s="18" t="s">
        <v>98</v>
      </c>
      <c r="S28" s="8">
        <v>1</v>
      </c>
      <c r="T28" s="8">
        <v>2</v>
      </c>
      <c r="U28" s="8">
        <v>0</v>
      </c>
      <c r="V28" s="8">
        <v>0</v>
      </c>
      <c r="W28" s="8">
        <v>2</v>
      </c>
      <c r="X28" s="8">
        <v>0</v>
      </c>
      <c r="Y28" s="8">
        <v>3</v>
      </c>
      <c r="Z28" s="8">
        <v>1</v>
      </c>
      <c r="AA28" s="8">
        <v>0</v>
      </c>
      <c r="AB28" s="8">
        <v>1</v>
      </c>
      <c r="AC28" s="8">
        <v>1</v>
      </c>
      <c r="AD28" s="8">
        <v>3</v>
      </c>
      <c r="AE28" s="8">
        <v>0</v>
      </c>
      <c r="AF28" s="8">
        <v>1</v>
      </c>
      <c r="AG28" s="8">
        <v>0</v>
      </c>
    </row>
    <row r="29" spans="1:33" s="6" customFormat="1" ht="30" customHeight="1">
      <c r="A29" s="5" t="s">
        <v>126</v>
      </c>
      <c r="B29" s="18" t="s">
        <v>99</v>
      </c>
      <c r="C29" s="10">
        <v>3807</v>
      </c>
      <c r="D29" s="177">
        <v>3800</v>
      </c>
      <c r="E29" s="11">
        <v>7</v>
      </c>
      <c r="F29" s="9">
        <v>324</v>
      </c>
      <c r="G29" s="8">
        <v>128</v>
      </c>
      <c r="H29" s="8">
        <v>452</v>
      </c>
      <c r="I29" s="8">
        <v>262</v>
      </c>
      <c r="J29" s="8">
        <v>109</v>
      </c>
      <c r="K29" s="8">
        <v>371</v>
      </c>
      <c r="L29" s="8">
        <v>187</v>
      </c>
      <c r="M29" s="8">
        <v>213</v>
      </c>
      <c r="N29" s="8">
        <v>259</v>
      </c>
      <c r="O29" s="8">
        <v>281</v>
      </c>
      <c r="P29" s="8">
        <v>540</v>
      </c>
      <c r="Q29" s="5" t="s">
        <v>126</v>
      </c>
      <c r="R29" s="18" t="s">
        <v>99</v>
      </c>
      <c r="S29" s="8">
        <v>120</v>
      </c>
      <c r="T29" s="8">
        <v>112</v>
      </c>
      <c r="U29" s="8">
        <v>112</v>
      </c>
      <c r="V29" s="8">
        <v>121</v>
      </c>
      <c r="W29" s="8">
        <v>234</v>
      </c>
      <c r="X29" s="8">
        <v>205</v>
      </c>
      <c r="Y29" s="8">
        <v>93</v>
      </c>
      <c r="Z29" s="8">
        <v>438</v>
      </c>
      <c r="AA29" s="8">
        <v>90</v>
      </c>
      <c r="AB29" s="8">
        <v>72</v>
      </c>
      <c r="AC29" s="8">
        <v>56</v>
      </c>
      <c r="AD29" s="8">
        <v>147</v>
      </c>
      <c r="AE29" s="8">
        <v>96</v>
      </c>
      <c r="AF29" s="8">
        <v>44</v>
      </c>
      <c r="AG29" s="8">
        <v>104</v>
      </c>
    </row>
    <row r="30" spans="1:33" s="45" customFormat="1" ht="30" customHeight="1">
      <c r="A30" s="269" t="s">
        <v>22</v>
      </c>
      <c r="B30" s="38" t="s">
        <v>100</v>
      </c>
      <c r="C30" s="39">
        <v>58450</v>
      </c>
      <c r="D30" s="184">
        <v>63149</v>
      </c>
      <c r="E30" s="41">
        <v>-4699</v>
      </c>
      <c r="F30" s="42">
        <v>3930</v>
      </c>
      <c r="G30" s="40">
        <v>1569</v>
      </c>
      <c r="H30" s="40">
        <v>5499</v>
      </c>
      <c r="I30" s="40">
        <v>2585</v>
      </c>
      <c r="J30" s="40">
        <v>1395</v>
      </c>
      <c r="K30" s="40">
        <v>3980</v>
      </c>
      <c r="L30" s="40">
        <v>2900</v>
      </c>
      <c r="M30" s="40">
        <v>2605</v>
      </c>
      <c r="N30" s="40">
        <v>5466</v>
      </c>
      <c r="O30" s="40">
        <v>5282</v>
      </c>
      <c r="P30" s="40">
        <v>10748</v>
      </c>
      <c r="Q30" s="230" t="s">
        <v>22</v>
      </c>
      <c r="R30" s="43" t="s">
        <v>100</v>
      </c>
      <c r="S30" s="40">
        <v>2007</v>
      </c>
      <c r="T30" s="40">
        <v>1748</v>
      </c>
      <c r="U30" s="40">
        <v>1738</v>
      </c>
      <c r="V30" s="40">
        <v>1559</v>
      </c>
      <c r="W30" s="40">
        <v>6146</v>
      </c>
      <c r="X30" s="40">
        <v>3275</v>
      </c>
      <c r="Y30" s="40">
        <v>1376</v>
      </c>
      <c r="Z30" s="40">
        <v>2485</v>
      </c>
      <c r="AA30" s="40">
        <v>2213</v>
      </c>
      <c r="AB30" s="40">
        <v>1471</v>
      </c>
      <c r="AC30" s="40">
        <v>1375</v>
      </c>
      <c r="AD30" s="40">
        <v>2036</v>
      </c>
      <c r="AE30" s="40">
        <v>1629</v>
      </c>
      <c r="AF30" s="40">
        <v>1454</v>
      </c>
      <c r="AG30" s="40">
        <v>2206</v>
      </c>
    </row>
    <row r="31" spans="1:33" s="55" customFormat="1" ht="30" customHeight="1" thickBot="1">
      <c r="A31" s="270"/>
      <c r="B31" s="18" t="s">
        <v>113</v>
      </c>
      <c r="C31" s="12">
        <f t="shared" ref="C31" si="0">H31+K31+L31+M31+P31+SUM(S31:AG31)</f>
        <v>5196</v>
      </c>
      <c r="D31" s="186">
        <f>'[24]ns 3'!$L52</f>
        <v>5551</v>
      </c>
      <c r="E31" s="14">
        <f t="shared" ref="E31" si="1">IF(D31="b.d.","x",C31-D31)</f>
        <v>-355</v>
      </c>
      <c r="F31" s="9">
        <f>'[1]ns 3'!$L52</f>
        <v>398</v>
      </c>
      <c r="G31" s="8">
        <f>'[2]ns 3'!$L52</f>
        <v>193</v>
      </c>
      <c r="H31" s="8">
        <f t="shared" ref="H31" si="2">F31+G31</f>
        <v>591</v>
      </c>
      <c r="I31" s="8">
        <f>'[3]ns 3'!$L52</f>
        <v>136</v>
      </c>
      <c r="J31" s="8">
        <f>'[4]ns 3'!$L52</f>
        <v>62</v>
      </c>
      <c r="K31" s="8">
        <f t="shared" ref="K31" si="3">I31+J31</f>
        <v>198</v>
      </c>
      <c r="L31" s="8">
        <f>'[5]ns 3'!$L52</f>
        <v>254</v>
      </c>
      <c r="M31" s="8">
        <f>'[6]ns 3'!$L52</f>
        <v>269</v>
      </c>
      <c r="N31" s="8">
        <f>'[7]ns 3'!$L52</f>
        <v>331</v>
      </c>
      <c r="O31" s="8">
        <f>'[8]ns 3'!$L52</f>
        <v>516</v>
      </c>
      <c r="P31" s="8">
        <f t="shared" ref="P31" si="4">N31+O31</f>
        <v>847</v>
      </c>
      <c r="Q31" s="231"/>
      <c r="R31" s="53" t="str">
        <f t="shared" ref="R31" si="5">B31</f>
        <v>w tym zarejestrowani po raz pierwszy</v>
      </c>
      <c r="S31" s="8">
        <f>'[9]ns 3'!$L52</f>
        <v>151</v>
      </c>
      <c r="T31" s="8">
        <f>'[10]ns 3'!$L52</f>
        <v>139</v>
      </c>
      <c r="U31" s="8">
        <f>'[11]ns 3'!$L52</f>
        <v>150</v>
      </c>
      <c r="V31" s="8">
        <f>'[12]ns 3'!$L52</f>
        <v>184</v>
      </c>
      <c r="W31" s="8">
        <f>'[13]ns 3'!$L52</f>
        <v>542</v>
      </c>
      <c r="X31" s="8">
        <f>'[14]ns 3'!$L52</f>
        <v>260</v>
      </c>
      <c r="Y31" s="8">
        <f>'[15]ns 3'!$L52</f>
        <v>141</v>
      </c>
      <c r="Z31" s="8">
        <f>'[16]ns 3'!$L52</f>
        <v>206</v>
      </c>
      <c r="AA31" s="8">
        <f>'[17]ns 3'!$L52</f>
        <v>297</v>
      </c>
      <c r="AB31" s="8">
        <f>'[18]ns 3'!$L52</f>
        <v>108</v>
      </c>
      <c r="AC31" s="8">
        <f>'[19]ns 3'!$L52</f>
        <v>113</v>
      </c>
      <c r="AD31" s="8">
        <f>'[20]ns 3'!$L52</f>
        <v>199</v>
      </c>
      <c r="AE31" s="8">
        <f>'[21]ns 3'!$L52</f>
        <v>185</v>
      </c>
      <c r="AF31" s="8">
        <f>'[22]ns 3'!$L52</f>
        <v>180</v>
      </c>
      <c r="AG31" s="8">
        <f>'[23]ns 3'!$L52</f>
        <v>182</v>
      </c>
    </row>
    <row r="32" spans="1:33" s="25" customFormat="1" ht="18.75">
      <c r="A32" s="47" t="s">
        <v>149</v>
      </c>
      <c r="Q32" s="47" t="str">
        <f>A32</f>
        <v>* szczegóły w tabeli 32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Q30:Q31"/>
    <mergeCell ref="Q7:Q15"/>
    <mergeCell ref="W4:W5"/>
    <mergeCell ref="X4:X5"/>
    <mergeCell ref="R3:R5"/>
    <mergeCell ref="T4:T5"/>
    <mergeCell ref="V4:V5"/>
    <mergeCell ref="Q1:X1"/>
    <mergeCell ref="A2:P2"/>
    <mergeCell ref="Q2:AG2"/>
    <mergeCell ref="AF4:AF5"/>
    <mergeCell ref="Y4:Y5"/>
    <mergeCell ref="U4:U5"/>
    <mergeCell ref="Q3:Q5"/>
    <mergeCell ref="S4:S5"/>
    <mergeCell ref="S3:AG3"/>
    <mergeCell ref="AG4:AG5"/>
    <mergeCell ref="AD4:AD5"/>
    <mergeCell ref="AC4:AC5"/>
    <mergeCell ref="AE4:AE5"/>
    <mergeCell ref="Z4:Z5"/>
    <mergeCell ref="AB4:AB5"/>
    <mergeCell ref="AA4:AA5"/>
    <mergeCell ref="A30:A31"/>
    <mergeCell ref="A7:A15"/>
    <mergeCell ref="F3:P3"/>
    <mergeCell ref="D4:D5"/>
    <mergeCell ref="E4:E5"/>
    <mergeCell ref="N4:P4"/>
    <mergeCell ref="A3:A5"/>
    <mergeCell ref="C4:C5"/>
    <mergeCell ref="M4:M5"/>
    <mergeCell ref="A1:H1"/>
    <mergeCell ref="L4:L5"/>
    <mergeCell ref="F4:H4"/>
    <mergeCell ref="I4:K4"/>
    <mergeCell ref="C3:E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 codeName="Arkusz34"/>
  <dimension ref="A1:AG40"/>
  <sheetViews>
    <sheetView zoomScale="75" zoomScaleNormal="60" workbookViewId="0">
      <selection activeCell="D11" sqref="D1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572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33. PODJĘCIA PRACY I AKTYWIZACJA DŁUGOTRWALE BEZROBOTNYCH W OKRESIE STYCZEŃ - GRUDZIEŃ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XII 2016</v>
      </c>
      <c r="D4" s="267" t="str">
        <f>'8-BILANS OGÓŁEM NARASTAJĄCO'!D4:D5</f>
        <v>I - XII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68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3" t="s">
        <v>12</v>
      </c>
      <c r="B6" s="38" t="s">
        <v>253</v>
      </c>
      <c r="C6" s="39">
        <v>26834</v>
      </c>
      <c r="D6" s="212">
        <v>33617</v>
      </c>
      <c r="E6" s="112">
        <v>-6783</v>
      </c>
      <c r="F6" s="42">
        <v>1784</v>
      </c>
      <c r="G6" s="40">
        <v>747</v>
      </c>
      <c r="H6" s="40">
        <v>2531</v>
      </c>
      <c r="I6" s="40">
        <v>1368</v>
      </c>
      <c r="J6" s="40">
        <v>1055</v>
      </c>
      <c r="K6" s="40">
        <v>2423</v>
      </c>
      <c r="L6" s="40">
        <v>1214</v>
      </c>
      <c r="M6" s="40">
        <v>1366</v>
      </c>
      <c r="N6" s="40">
        <v>1710</v>
      </c>
      <c r="O6" s="40">
        <v>1755</v>
      </c>
      <c r="P6" s="40">
        <v>3465</v>
      </c>
      <c r="Q6" s="3" t="s">
        <v>12</v>
      </c>
      <c r="R6" s="38" t="s">
        <v>253</v>
      </c>
      <c r="S6" s="40">
        <v>1113</v>
      </c>
      <c r="T6" s="40">
        <v>684</v>
      </c>
      <c r="U6" s="40">
        <v>857</v>
      </c>
      <c r="V6" s="40">
        <v>675</v>
      </c>
      <c r="W6" s="40">
        <v>3143</v>
      </c>
      <c r="X6" s="40">
        <v>1418</v>
      </c>
      <c r="Y6" s="40">
        <v>820</v>
      </c>
      <c r="Z6" s="40">
        <v>1105</v>
      </c>
      <c r="AA6" s="40">
        <v>807</v>
      </c>
      <c r="AB6" s="40">
        <v>712</v>
      </c>
      <c r="AC6" s="40">
        <v>905</v>
      </c>
      <c r="AD6" s="40">
        <v>975</v>
      </c>
      <c r="AE6" s="40">
        <v>861</v>
      </c>
      <c r="AF6" s="40">
        <v>585</v>
      </c>
      <c r="AG6" s="40">
        <v>1175</v>
      </c>
    </row>
    <row r="7" spans="1:33" s="6" customFormat="1" ht="30" customHeight="1">
      <c r="A7" s="4" t="s">
        <v>188</v>
      </c>
      <c r="B7" s="18" t="s">
        <v>271</v>
      </c>
      <c r="C7" s="10">
        <v>20703</v>
      </c>
      <c r="D7" s="213">
        <v>26655</v>
      </c>
      <c r="E7" s="27">
        <v>-5952</v>
      </c>
      <c r="F7" s="9">
        <v>1560</v>
      </c>
      <c r="G7" s="8">
        <v>599</v>
      </c>
      <c r="H7" s="8">
        <v>2159</v>
      </c>
      <c r="I7" s="8">
        <v>1049</v>
      </c>
      <c r="J7" s="8">
        <v>707</v>
      </c>
      <c r="K7" s="8">
        <v>1756</v>
      </c>
      <c r="L7" s="8">
        <v>1128</v>
      </c>
      <c r="M7" s="8">
        <v>979</v>
      </c>
      <c r="N7" s="8">
        <v>1386</v>
      </c>
      <c r="O7" s="8">
        <v>1119</v>
      </c>
      <c r="P7" s="8">
        <v>2505</v>
      </c>
      <c r="Q7" s="4" t="s">
        <v>188</v>
      </c>
      <c r="R7" s="18" t="s">
        <v>271</v>
      </c>
      <c r="S7" s="8">
        <v>940</v>
      </c>
      <c r="T7" s="8">
        <v>609</v>
      </c>
      <c r="U7" s="8">
        <v>572</v>
      </c>
      <c r="V7" s="8">
        <v>567</v>
      </c>
      <c r="W7" s="8">
        <v>2287</v>
      </c>
      <c r="X7" s="8">
        <v>1048</v>
      </c>
      <c r="Y7" s="8">
        <v>664</v>
      </c>
      <c r="Z7" s="8">
        <v>894</v>
      </c>
      <c r="AA7" s="8">
        <v>616</v>
      </c>
      <c r="AB7" s="8">
        <v>468</v>
      </c>
      <c r="AC7" s="8">
        <v>626</v>
      </c>
      <c r="AD7" s="8">
        <v>859</v>
      </c>
      <c r="AE7" s="8">
        <v>651</v>
      </c>
      <c r="AF7" s="8">
        <v>456</v>
      </c>
      <c r="AG7" s="8">
        <v>919</v>
      </c>
    </row>
    <row r="8" spans="1:33" s="6" customFormat="1" ht="30" customHeight="1">
      <c r="A8" s="4"/>
      <c r="B8" s="19" t="s">
        <v>127</v>
      </c>
      <c r="C8" s="10">
        <v>612</v>
      </c>
      <c r="D8" s="213">
        <v>829</v>
      </c>
      <c r="E8" s="27">
        <v>-217</v>
      </c>
      <c r="F8" s="9">
        <v>62</v>
      </c>
      <c r="G8" s="8">
        <v>32</v>
      </c>
      <c r="H8" s="8">
        <v>94</v>
      </c>
      <c r="I8" s="8">
        <v>16</v>
      </c>
      <c r="J8" s="8">
        <v>14</v>
      </c>
      <c r="K8" s="8">
        <v>30</v>
      </c>
      <c r="L8" s="8">
        <v>48</v>
      </c>
      <c r="M8" s="8">
        <v>47</v>
      </c>
      <c r="N8" s="8">
        <v>26</v>
      </c>
      <c r="O8" s="8">
        <v>31</v>
      </c>
      <c r="P8" s="8">
        <v>57</v>
      </c>
      <c r="Q8" s="4"/>
      <c r="R8" s="18" t="s">
        <v>127</v>
      </c>
      <c r="S8" s="8">
        <v>40</v>
      </c>
      <c r="T8" s="8">
        <v>17</v>
      </c>
      <c r="U8" s="8">
        <v>11</v>
      </c>
      <c r="V8" s="8">
        <v>15</v>
      </c>
      <c r="W8" s="8">
        <v>63</v>
      </c>
      <c r="X8" s="8">
        <v>20</v>
      </c>
      <c r="Y8" s="8">
        <v>10</v>
      </c>
      <c r="Z8" s="8">
        <v>23</v>
      </c>
      <c r="AA8" s="8">
        <v>31</v>
      </c>
      <c r="AB8" s="8">
        <v>8</v>
      </c>
      <c r="AC8" s="8">
        <v>13</v>
      </c>
      <c r="AD8" s="8">
        <v>23</v>
      </c>
      <c r="AE8" s="8">
        <v>25</v>
      </c>
      <c r="AF8" s="8">
        <v>13</v>
      </c>
      <c r="AG8" s="8">
        <v>24</v>
      </c>
    </row>
    <row r="9" spans="1:33" s="157" customFormat="1" ht="30" customHeight="1">
      <c r="A9" s="182"/>
      <c r="B9" s="155" t="s">
        <v>117</v>
      </c>
      <c r="C9" s="10">
        <v>819</v>
      </c>
      <c r="D9" s="213">
        <v>935</v>
      </c>
      <c r="E9" s="27">
        <v>-116</v>
      </c>
      <c r="F9" s="9">
        <v>0</v>
      </c>
      <c r="G9" s="8">
        <v>0</v>
      </c>
      <c r="H9" s="8">
        <v>0</v>
      </c>
      <c r="I9" s="8">
        <v>331</v>
      </c>
      <c r="J9" s="8">
        <v>169</v>
      </c>
      <c r="K9" s="8">
        <v>500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2"/>
      <c r="R9" s="156" t="s">
        <v>117</v>
      </c>
      <c r="S9" s="8">
        <v>0</v>
      </c>
      <c r="T9" s="8">
        <v>174</v>
      </c>
      <c r="U9" s="8">
        <v>0</v>
      </c>
      <c r="V9" s="8">
        <v>142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3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2" t="s">
        <v>189</v>
      </c>
      <c r="B10" s="156" t="s">
        <v>270</v>
      </c>
      <c r="C10" s="158">
        <v>6131</v>
      </c>
      <c r="D10" s="213">
        <v>6962</v>
      </c>
      <c r="E10" s="27">
        <v>-831</v>
      </c>
      <c r="F10" s="9">
        <v>224</v>
      </c>
      <c r="G10" s="8">
        <v>148</v>
      </c>
      <c r="H10" s="8">
        <v>372</v>
      </c>
      <c r="I10" s="8">
        <v>319</v>
      </c>
      <c r="J10" s="8">
        <v>348</v>
      </c>
      <c r="K10" s="8">
        <v>667</v>
      </c>
      <c r="L10" s="8">
        <v>86</v>
      </c>
      <c r="M10" s="8">
        <v>387</v>
      </c>
      <c r="N10" s="8">
        <v>324</v>
      </c>
      <c r="O10" s="8">
        <v>636</v>
      </c>
      <c r="P10" s="8">
        <v>960</v>
      </c>
      <c r="Q10" s="182" t="s">
        <v>189</v>
      </c>
      <c r="R10" s="156" t="s">
        <v>270</v>
      </c>
      <c r="S10" s="8">
        <v>173</v>
      </c>
      <c r="T10" s="8">
        <v>75</v>
      </c>
      <c r="U10" s="8">
        <v>285</v>
      </c>
      <c r="V10" s="8">
        <v>108</v>
      </c>
      <c r="W10" s="8">
        <v>856</v>
      </c>
      <c r="X10" s="8">
        <v>370</v>
      </c>
      <c r="Y10" s="8">
        <v>156</v>
      </c>
      <c r="Z10" s="8">
        <v>211</v>
      </c>
      <c r="AA10" s="8">
        <v>191</v>
      </c>
      <c r="AB10" s="8">
        <v>244</v>
      </c>
      <c r="AC10" s="8">
        <v>279</v>
      </c>
      <c r="AD10" s="8">
        <v>116</v>
      </c>
      <c r="AE10" s="8">
        <v>210</v>
      </c>
      <c r="AF10" s="8">
        <v>129</v>
      </c>
      <c r="AG10" s="8">
        <v>256</v>
      </c>
    </row>
    <row r="11" spans="1:33" s="6" customFormat="1" ht="30" customHeight="1">
      <c r="A11" s="4"/>
      <c r="B11" s="19" t="s">
        <v>118</v>
      </c>
      <c r="C11" s="10">
        <v>1062</v>
      </c>
      <c r="D11" s="213">
        <v>1509</v>
      </c>
      <c r="E11" s="27">
        <v>-447</v>
      </c>
      <c r="F11" s="9">
        <v>22</v>
      </c>
      <c r="G11" s="8">
        <v>8</v>
      </c>
      <c r="H11" s="8">
        <v>30</v>
      </c>
      <c r="I11" s="8">
        <v>14</v>
      </c>
      <c r="J11" s="8">
        <v>9</v>
      </c>
      <c r="K11" s="8">
        <v>23</v>
      </c>
      <c r="L11" s="8">
        <v>15</v>
      </c>
      <c r="M11" s="8">
        <v>107</v>
      </c>
      <c r="N11" s="8">
        <v>40</v>
      </c>
      <c r="O11" s="8">
        <v>33</v>
      </c>
      <c r="P11" s="8">
        <v>73</v>
      </c>
      <c r="Q11" s="4"/>
      <c r="R11" s="18" t="s">
        <v>118</v>
      </c>
      <c r="S11" s="8">
        <v>0</v>
      </c>
      <c r="T11" s="8">
        <v>6</v>
      </c>
      <c r="U11" s="8">
        <v>99</v>
      </c>
      <c r="V11" s="8">
        <v>32</v>
      </c>
      <c r="W11" s="8">
        <v>205</v>
      </c>
      <c r="X11" s="8">
        <v>95</v>
      </c>
      <c r="Y11" s="8">
        <v>46</v>
      </c>
      <c r="Z11" s="8">
        <v>4</v>
      </c>
      <c r="AA11" s="8">
        <v>10</v>
      </c>
      <c r="AB11" s="8">
        <v>78</v>
      </c>
      <c r="AC11" s="8">
        <v>58</v>
      </c>
      <c r="AD11" s="8">
        <v>14</v>
      </c>
      <c r="AE11" s="8">
        <v>52</v>
      </c>
      <c r="AF11" s="8">
        <v>58</v>
      </c>
      <c r="AG11" s="8">
        <v>57</v>
      </c>
    </row>
    <row r="12" spans="1:33" s="6" customFormat="1" ht="30" customHeight="1">
      <c r="A12" s="4"/>
      <c r="B12" s="19" t="s">
        <v>119</v>
      </c>
      <c r="C12" s="10">
        <v>2609</v>
      </c>
      <c r="D12" s="213">
        <v>3029</v>
      </c>
      <c r="E12" s="27">
        <v>-420</v>
      </c>
      <c r="F12" s="9">
        <v>28</v>
      </c>
      <c r="G12" s="8">
        <v>72</v>
      </c>
      <c r="H12" s="8">
        <v>100</v>
      </c>
      <c r="I12" s="8">
        <v>133</v>
      </c>
      <c r="J12" s="8">
        <v>271</v>
      </c>
      <c r="K12" s="8">
        <v>404</v>
      </c>
      <c r="L12" s="8">
        <v>5</v>
      </c>
      <c r="M12" s="8">
        <v>105</v>
      </c>
      <c r="N12" s="8">
        <v>91</v>
      </c>
      <c r="O12" s="8">
        <v>444</v>
      </c>
      <c r="P12" s="8">
        <v>535</v>
      </c>
      <c r="Q12" s="4"/>
      <c r="R12" s="18" t="s">
        <v>119</v>
      </c>
      <c r="S12" s="8">
        <v>35</v>
      </c>
      <c r="T12" s="8">
        <v>21</v>
      </c>
      <c r="U12" s="8">
        <v>128</v>
      </c>
      <c r="V12" s="8">
        <v>0</v>
      </c>
      <c r="W12" s="8">
        <v>376</v>
      </c>
      <c r="X12" s="8">
        <v>178</v>
      </c>
      <c r="Y12" s="8">
        <v>27</v>
      </c>
      <c r="Z12" s="8">
        <v>96</v>
      </c>
      <c r="AA12" s="8">
        <v>92</v>
      </c>
      <c r="AB12" s="8">
        <v>99</v>
      </c>
      <c r="AC12" s="8">
        <v>170</v>
      </c>
      <c r="AD12" s="8">
        <v>42</v>
      </c>
      <c r="AE12" s="8">
        <v>53</v>
      </c>
      <c r="AF12" s="8">
        <v>22</v>
      </c>
      <c r="AG12" s="8">
        <v>121</v>
      </c>
    </row>
    <row r="13" spans="1:33" s="6" customFormat="1" ht="30" customHeight="1">
      <c r="A13" s="4"/>
      <c r="B13" s="19" t="s">
        <v>120</v>
      </c>
      <c r="C13" s="10">
        <v>495</v>
      </c>
      <c r="D13" s="213">
        <v>643</v>
      </c>
      <c r="E13" s="27">
        <v>-148</v>
      </c>
      <c r="F13" s="9">
        <v>12</v>
      </c>
      <c r="G13" s="8">
        <v>13</v>
      </c>
      <c r="H13" s="8">
        <v>25</v>
      </c>
      <c r="I13" s="8">
        <v>34</v>
      </c>
      <c r="J13" s="8">
        <v>14</v>
      </c>
      <c r="K13" s="8">
        <v>48</v>
      </c>
      <c r="L13" s="8">
        <v>18</v>
      </c>
      <c r="M13" s="8">
        <v>49</v>
      </c>
      <c r="N13" s="8">
        <v>50</v>
      </c>
      <c r="O13" s="8">
        <v>44</v>
      </c>
      <c r="P13" s="8">
        <v>94</v>
      </c>
      <c r="Q13" s="4"/>
      <c r="R13" s="18" t="s">
        <v>120</v>
      </c>
      <c r="S13" s="8">
        <v>30</v>
      </c>
      <c r="T13" s="8">
        <v>8</v>
      </c>
      <c r="U13" s="8">
        <v>11</v>
      </c>
      <c r="V13" s="8">
        <v>19</v>
      </c>
      <c r="W13" s="8">
        <v>49</v>
      </c>
      <c r="X13" s="8">
        <v>23</v>
      </c>
      <c r="Y13" s="8">
        <v>19</v>
      </c>
      <c r="Z13" s="8">
        <v>13</v>
      </c>
      <c r="AA13" s="8">
        <v>29</v>
      </c>
      <c r="AB13" s="8">
        <v>9</v>
      </c>
      <c r="AC13" s="8">
        <v>15</v>
      </c>
      <c r="AD13" s="8">
        <v>4</v>
      </c>
      <c r="AE13" s="8">
        <v>14</v>
      </c>
      <c r="AF13" s="8">
        <v>6</v>
      </c>
      <c r="AG13" s="8">
        <v>12</v>
      </c>
    </row>
    <row r="14" spans="1:33" s="6" customFormat="1" ht="30" customHeight="1">
      <c r="A14" s="4"/>
      <c r="B14" s="19" t="s">
        <v>121</v>
      </c>
      <c r="C14" s="10">
        <v>0</v>
      </c>
      <c r="D14" s="213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957</v>
      </c>
      <c r="D15" s="213">
        <v>1461</v>
      </c>
      <c r="E15" s="27">
        <v>-504</v>
      </c>
      <c r="F15" s="9">
        <v>83</v>
      </c>
      <c r="G15" s="8">
        <v>21</v>
      </c>
      <c r="H15" s="8">
        <v>104</v>
      </c>
      <c r="I15" s="8">
        <v>121</v>
      </c>
      <c r="J15" s="8">
        <v>42</v>
      </c>
      <c r="K15" s="8">
        <v>163</v>
      </c>
      <c r="L15" s="8">
        <v>17</v>
      </c>
      <c r="M15" s="8">
        <v>57</v>
      </c>
      <c r="N15" s="8">
        <v>85</v>
      </c>
      <c r="O15" s="8">
        <v>55</v>
      </c>
      <c r="P15" s="8">
        <v>140</v>
      </c>
      <c r="Q15" s="4"/>
      <c r="R15" s="18" t="s">
        <v>266</v>
      </c>
      <c r="S15" s="8">
        <v>64</v>
      </c>
      <c r="T15" s="8">
        <v>14</v>
      </c>
      <c r="U15" s="8">
        <v>8</v>
      </c>
      <c r="V15" s="8">
        <v>24</v>
      </c>
      <c r="W15" s="8">
        <v>107</v>
      </c>
      <c r="X15" s="8">
        <v>22</v>
      </c>
      <c r="Y15" s="8">
        <v>24</v>
      </c>
      <c r="Z15" s="8">
        <v>36</v>
      </c>
      <c r="AA15" s="8">
        <v>21</v>
      </c>
      <c r="AB15" s="8">
        <v>28</v>
      </c>
      <c r="AC15" s="8">
        <v>13</v>
      </c>
      <c r="AD15" s="8">
        <v>28</v>
      </c>
      <c r="AE15" s="8">
        <v>41</v>
      </c>
      <c r="AF15" s="8">
        <v>20</v>
      </c>
      <c r="AG15" s="8">
        <v>26</v>
      </c>
    </row>
    <row r="16" spans="1:33" s="6" customFormat="1" ht="37.5" customHeight="1">
      <c r="A16" s="4"/>
      <c r="B16" s="19" t="s">
        <v>267</v>
      </c>
      <c r="C16" s="10">
        <v>30</v>
      </c>
      <c r="D16" s="213">
        <v>30</v>
      </c>
      <c r="E16" s="27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2</v>
      </c>
      <c r="M16" s="8">
        <v>1</v>
      </c>
      <c r="N16" s="8">
        <v>8</v>
      </c>
      <c r="O16" s="8">
        <v>4</v>
      </c>
      <c r="P16" s="8">
        <v>12</v>
      </c>
      <c r="Q16" s="4"/>
      <c r="R16" s="18" t="s">
        <v>267</v>
      </c>
      <c r="S16" s="8">
        <v>0</v>
      </c>
      <c r="T16" s="8">
        <v>0</v>
      </c>
      <c r="U16" s="8">
        <v>0</v>
      </c>
      <c r="V16" s="8">
        <v>1</v>
      </c>
      <c r="W16" s="8">
        <v>1</v>
      </c>
      <c r="X16" s="8">
        <v>0</v>
      </c>
      <c r="Y16" s="8">
        <v>2</v>
      </c>
      <c r="Z16" s="8">
        <v>0</v>
      </c>
      <c r="AA16" s="8">
        <v>1</v>
      </c>
      <c r="AB16" s="8">
        <v>1</v>
      </c>
      <c r="AC16" s="8">
        <v>2</v>
      </c>
      <c r="AD16" s="8">
        <v>2</v>
      </c>
      <c r="AE16" s="8">
        <v>2</v>
      </c>
      <c r="AF16" s="8">
        <v>0</v>
      </c>
      <c r="AG16" s="8">
        <v>3</v>
      </c>
    </row>
    <row r="17" spans="1:33" s="6" customFormat="1" ht="30" customHeight="1">
      <c r="A17" s="4"/>
      <c r="B17" s="19" t="s">
        <v>122</v>
      </c>
      <c r="C17" s="10">
        <v>7</v>
      </c>
      <c r="D17" s="213">
        <v>73</v>
      </c>
      <c r="E17" s="27">
        <v>-66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8">
        <v>0</v>
      </c>
      <c r="N17" s="8">
        <v>1</v>
      </c>
      <c r="O17" s="8">
        <v>1</v>
      </c>
      <c r="P17" s="8">
        <v>2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2</v>
      </c>
      <c r="AF17" s="8">
        <v>0</v>
      </c>
      <c r="AG17" s="8">
        <v>2</v>
      </c>
    </row>
    <row r="18" spans="1:33" s="6" customFormat="1" ht="30" customHeight="1">
      <c r="A18" s="4"/>
      <c r="B18" s="19" t="s">
        <v>123</v>
      </c>
      <c r="C18" s="10">
        <v>0</v>
      </c>
      <c r="D18" s="21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13">
        <v>1</v>
      </c>
      <c r="E19" s="27">
        <v>-1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1</v>
      </c>
      <c r="D20" s="213">
        <v>0</v>
      </c>
      <c r="E20" s="27">
        <v>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1</v>
      </c>
      <c r="N20" s="8">
        <v>0</v>
      </c>
      <c r="O20" s="8">
        <v>0</v>
      </c>
      <c r="P20" s="8">
        <v>0</v>
      </c>
      <c r="Q20" s="4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269</v>
      </c>
      <c r="C21" s="10">
        <v>68</v>
      </c>
      <c r="D21" s="213">
        <v>56</v>
      </c>
      <c r="E21" s="27">
        <v>12</v>
      </c>
      <c r="F21" s="9">
        <v>0</v>
      </c>
      <c r="G21" s="8">
        <v>0</v>
      </c>
      <c r="H21" s="8">
        <v>0</v>
      </c>
      <c r="I21" s="8">
        <v>3</v>
      </c>
      <c r="J21" s="8">
        <v>0</v>
      </c>
      <c r="K21" s="8">
        <v>3</v>
      </c>
      <c r="L21" s="8">
        <v>3</v>
      </c>
      <c r="M21" s="8">
        <v>16</v>
      </c>
      <c r="N21" s="8">
        <v>2</v>
      </c>
      <c r="O21" s="8">
        <v>3</v>
      </c>
      <c r="P21" s="8">
        <v>5</v>
      </c>
      <c r="Q21" s="4"/>
      <c r="R21" s="18" t="s">
        <v>269</v>
      </c>
      <c r="S21" s="8">
        <v>1</v>
      </c>
      <c r="T21" s="8">
        <v>2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19</v>
      </c>
      <c r="AA21" s="8">
        <v>0</v>
      </c>
      <c r="AB21" s="8">
        <v>3</v>
      </c>
      <c r="AC21" s="8">
        <v>0</v>
      </c>
      <c r="AD21" s="8">
        <v>3</v>
      </c>
      <c r="AE21" s="8">
        <v>7</v>
      </c>
      <c r="AF21" s="8">
        <v>6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902</v>
      </c>
      <c r="D22" s="213">
        <v>160</v>
      </c>
      <c r="E22" s="27">
        <v>742</v>
      </c>
      <c r="F22" s="9">
        <v>79</v>
      </c>
      <c r="G22" s="8">
        <v>34</v>
      </c>
      <c r="H22" s="8">
        <v>113</v>
      </c>
      <c r="I22" s="8">
        <v>14</v>
      </c>
      <c r="J22" s="8">
        <v>12</v>
      </c>
      <c r="K22" s="8">
        <v>26</v>
      </c>
      <c r="L22" s="8">
        <v>25</v>
      </c>
      <c r="M22" s="8">
        <v>51</v>
      </c>
      <c r="N22" s="8">
        <v>47</v>
      </c>
      <c r="O22" s="8">
        <v>52</v>
      </c>
      <c r="P22" s="8">
        <v>99</v>
      </c>
      <c r="Q22" s="5"/>
      <c r="R22" s="18" t="s">
        <v>125</v>
      </c>
      <c r="S22" s="8">
        <v>43</v>
      </c>
      <c r="T22" s="8">
        <v>24</v>
      </c>
      <c r="U22" s="8">
        <v>39</v>
      </c>
      <c r="V22" s="8">
        <v>32</v>
      </c>
      <c r="W22" s="8">
        <v>118</v>
      </c>
      <c r="X22" s="8">
        <v>52</v>
      </c>
      <c r="Y22" s="8">
        <v>38</v>
      </c>
      <c r="Z22" s="8">
        <v>43</v>
      </c>
      <c r="AA22" s="8">
        <v>38</v>
      </c>
      <c r="AB22" s="8">
        <v>26</v>
      </c>
      <c r="AC22" s="8">
        <v>21</v>
      </c>
      <c r="AD22" s="8">
        <v>23</v>
      </c>
      <c r="AE22" s="8">
        <v>39</v>
      </c>
      <c r="AF22" s="8">
        <v>17</v>
      </c>
      <c r="AG22" s="8">
        <v>35</v>
      </c>
    </row>
    <row r="23" spans="1:33" s="15" customFormat="1" ht="30" customHeight="1">
      <c r="A23" s="230" t="s">
        <v>17</v>
      </c>
      <c r="B23" s="38" t="s">
        <v>128</v>
      </c>
      <c r="C23" s="39">
        <v>1762</v>
      </c>
      <c r="D23" s="212">
        <v>2760</v>
      </c>
      <c r="E23" s="112">
        <v>-998</v>
      </c>
      <c r="F23" s="42">
        <v>110</v>
      </c>
      <c r="G23" s="40">
        <v>27</v>
      </c>
      <c r="H23" s="40">
        <v>137</v>
      </c>
      <c r="I23" s="40">
        <v>191</v>
      </c>
      <c r="J23" s="40">
        <v>154</v>
      </c>
      <c r="K23" s="40">
        <v>345</v>
      </c>
      <c r="L23" s="40">
        <v>94</v>
      </c>
      <c r="M23" s="40">
        <v>442</v>
      </c>
      <c r="N23" s="40">
        <v>208</v>
      </c>
      <c r="O23" s="40">
        <v>79</v>
      </c>
      <c r="P23" s="40">
        <v>287</v>
      </c>
      <c r="Q23" s="230" t="s">
        <v>17</v>
      </c>
      <c r="R23" s="38" t="s">
        <v>128</v>
      </c>
      <c r="S23" s="40">
        <v>58</v>
      </c>
      <c r="T23" s="40">
        <v>18</v>
      </c>
      <c r="U23" s="40">
        <v>20</v>
      </c>
      <c r="V23" s="40">
        <v>1</v>
      </c>
      <c r="W23" s="40">
        <v>197</v>
      </c>
      <c r="X23" s="40">
        <v>21</v>
      </c>
      <c r="Y23" s="40">
        <v>13</v>
      </c>
      <c r="Z23" s="40">
        <v>39</v>
      </c>
      <c r="AA23" s="40">
        <v>9</v>
      </c>
      <c r="AB23" s="40">
        <v>6</v>
      </c>
      <c r="AC23" s="40">
        <v>10</v>
      </c>
      <c r="AD23" s="40">
        <v>23</v>
      </c>
      <c r="AE23" s="40">
        <v>13</v>
      </c>
      <c r="AF23" s="40">
        <v>26</v>
      </c>
      <c r="AG23" s="40">
        <v>3</v>
      </c>
    </row>
    <row r="24" spans="1:33" s="6" customFormat="1" ht="30" customHeight="1">
      <c r="A24" s="231"/>
      <c r="B24" s="19" t="s">
        <v>129</v>
      </c>
      <c r="C24" s="10">
        <v>38</v>
      </c>
      <c r="D24" s="213">
        <v>31</v>
      </c>
      <c r="E24" s="27">
        <v>7</v>
      </c>
      <c r="F24" s="9">
        <v>0</v>
      </c>
      <c r="G24" s="8">
        <v>0</v>
      </c>
      <c r="H24" s="8">
        <v>0</v>
      </c>
      <c r="I24" s="8">
        <v>7</v>
      </c>
      <c r="J24" s="8">
        <v>8</v>
      </c>
      <c r="K24" s="8">
        <v>15</v>
      </c>
      <c r="L24" s="8">
        <v>1</v>
      </c>
      <c r="M24" s="8">
        <v>0</v>
      </c>
      <c r="N24" s="8">
        <v>1</v>
      </c>
      <c r="O24" s="8">
        <v>2</v>
      </c>
      <c r="P24" s="177">
        <v>3</v>
      </c>
      <c r="Q24" s="231"/>
      <c r="R24" s="18" t="s">
        <v>129</v>
      </c>
      <c r="S24" s="8">
        <v>3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1</v>
      </c>
      <c r="AB24" s="8">
        <v>0</v>
      </c>
      <c r="AC24" s="8">
        <v>2</v>
      </c>
      <c r="AD24" s="8">
        <v>2</v>
      </c>
      <c r="AE24" s="8">
        <v>8</v>
      </c>
      <c r="AF24" s="8">
        <v>2</v>
      </c>
      <c r="AG24" s="8">
        <v>0</v>
      </c>
    </row>
    <row r="25" spans="1:33" s="15" customFormat="1" ht="30" customHeight="1">
      <c r="A25" s="230" t="s">
        <v>19</v>
      </c>
      <c r="B25" s="38" t="s">
        <v>130</v>
      </c>
      <c r="C25" s="39">
        <v>4261</v>
      </c>
      <c r="D25" s="212">
        <v>7198</v>
      </c>
      <c r="E25" s="112">
        <v>-2937</v>
      </c>
      <c r="F25" s="42">
        <v>144</v>
      </c>
      <c r="G25" s="40">
        <v>54</v>
      </c>
      <c r="H25" s="40">
        <v>198</v>
      </c>
      <c r="I25" s="40">
        <v>197</v>
      </c>
      <c r="J25" s="40">
        <v>97</v>
      </c>
      <c r="K25" s="40">
        <v>294</v>
      </c>
      <c r="L25" s="40">
        <v>146</v>
      </c>
      <c r="M25" s="40">
        <v>350</v>
      </c>
      <c r="N25" s="40">
        <v>192</v>
      </c>
      <c r="O25" s="40">
        <v>184</v>
      </c>
      <c r="P25" s="40">
        <v>376</v>
      </c>
      <c r="Q25" s="230" t="s">
        <v>19</v>
      </c>
      <c r="R25" s="38" t="s">
        <v>130</v>
      </c>
      <c r="S25" s="40">
        <v>278</v>
      </c>
      <c r="T25" s="40">
        <v>165</v>
      </c>
      <c r="U25" s="40">
        <v>132</v>
      </c>
      <c r="V25" s="40">
        <v>133</v>
      </c>
      <c r="W25" s="40">
        <v>300</v>
      </c>
      <c r="X25" s="40">
        <v>261</v>
      </c>
      <c r="Y25" s="40">
        <v>145</v>
      </c>
      <c r="Z25" s="40">
        <v>214</v>
      </c>
      <c r="AA25" s="40">
        <v>402</v>
      </c>
      <c r="AB25" s="40">
        <v>142</v>
      </c>
      <c r="AC25" s="40">
        <v>183</v>
      </c>
      <c r="AD25" s="40">
        <v>183</v>
      </c>
      <c r="AE25" s="40">
        <v>140</v>
      </c>
      <c r="AF25" s="40">
        <v>36</v>
      </c>
      <c r="AG25" s="40">
        <v>183</v>
      </c>
    </row>
    <row r="26" spans="1:33" s="6" customFormat="1" ht="30" customHeight="1">
      <c r="A26" s="231"/>
      <c r="B26" s="19" t="s">
        <v>131</v>
      </c>
      <c r="C26" s="10">
        <v>44</v>
      </c>
      <c r="D26" s="213">
        <v>115</v>
      </c>
      <c r="E26" s="27">
        <v>-71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9</v>
      </c>
      <c r="M26" s="8">
        <v>1</v>
      </c>
      <c r="N26" s="8">
        <v>11</v>
      </c>
      <c r="O26" s="8">
        <v>9</v>
      </c>
      <c r="P26" s="8">
        <v>20</v>
      </c>
      <c r="Q26" s="231"/>
      <c r="R26" s="18" t="s">
        <v>131</v>
      </c>
      <c r="S26" s="8">
        <v>0</v>
      </c>
      <c r="T26" s="8">
        <v>1</v>
      </c>
      <c r="U26" s="8">
        <v>0</v>
      </c>
      <c r="V26" s="8">
        <v>0</v>
      </c>
      <c r="W26" s="8">
        <v>7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3</v>
      </c>
      <c r="AE26" s="8">
        <v>3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6</v>
      </c>
      <c r="D27" s="212">
        <v>6</v>
      </c>
      <c r="E27" s="112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5</v>
      </c>
      <c r="P27" s="40">
        <v>6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0" t="s">
        <v>24</v>
      </c>
      <c r="B28" s="38" t="s">
        <v>133</v>
      </c>
      <c r="C28" s="39">
        <v>3078</v>
      </c>
      <c r="D28" s="212">
        <v>3613</v>
      </c>
      <c r="E28" s="112">
        <v>-535</v>
      </c>
      <c r="F28" s="42">
        <v>0</v>
      </c>
      <c r="G28" s="40">
        <v>116</v>
      </c>
      <c r="H28" s="40">
        <v>116</v>
      </c>
      <c r="I28" s="40">
        <v>11</v>
      </c>
      <c r="J28" s="40">
        <v>99</v>
      </c>
      <c r="K28" s="40">
        <v>110</v>
      </c>
      <c r="L28" s="40">
        <v>169</v>
      </c>
      <c r="M28" s="40">
        <v>132</v>
      </c>
      <c r="N28" s="40">
        <v>109</v>
      </c>
      <c r="O28" s="40">
        <v>434</v>
      </c>
      <c r="P28" s="40">
        <v>543</v>
      </c>
      <c r="Q28" s="230" t="s">
        <v>24</v>
      </c>
      <c r="R28" s="38" t="s">
        <v>133</v>
      </c>
      <c r="S28" s="40">
        <v>84</v>
      </c>
      <c r="T28" s="40">
        <v>80</v>
      </c>
      <c r="U28" s="40">
        <v>28</v>
      </c>
      <c r="V28" s="40">
        <v>213</v>
      </c>
      <c r="W28" s="40">
        <v>127</v>
      </c>
      <c r="X28" s="40">
        <v>443</v>
      </c>
      <c r="Y28" s="40">
        <v>84</v>
      </c>
      <c r="Z28" s="40">
        <v>163</v>
      </c>
      <c r="AA28" s="40">
        <v>102</v>
      </c>
      <c r="AB28" s="40">
        <v>141</v>
      </c>
      <c r="AC28" s="40">
        <v>124</v>
      </c>
      <c r="AD28" s="40">
        <v>168</v>
      </c>
      <c r="AE28" s="40">
        <v>55</v>
      </c>
      <c r="AF28" s="40">
        <v>134</v>
      </c>
      <c r="AG28" s="40">
        <v>62</v>
      </c>
    </row>
    <row r="29" spans="1:33" s="54" customFormat="1" ht="30" customHeight="1">
      <c r="A29" s="231"/>
      <c r="B29" s="19" t="s">
        <v>440</v>
      </c>
      <c r="C29" s="10">
        <v>338</v>
      </c>
      <c r="D29" s="213">
        <v>338</v>
      </c>
      <c r="E29" s="27">
        <v>0</v>
      </c>
      <c r="F29" s="9">
        <v>0</v>
      </c>
      <c r="G29" s="8">
        <v>0</v>
      </c>
      <c r="H29" s="8">
        <v>0</v>
      </c>
      <c r="I29" s="8">
        <v>0</v>
      </c>
      <c r="J29" s="8">
        <v>37</v>
      </c>
      <c r="K29" s="8">
        <v>37</v>
      </c>
      <c r="L29" s="8">
        <v>44</v>
      </c>
      <c r="M29" s="8">
        <v>42</v>
      </c>
      <c r="N29" s="8">
        <v>20</v>
      </c>
      <c r="O29" s="8">
        <v>9</v>
      </c>
      <c r="P29" s="8">
        <v>29</v>
      </c>
      <c r="Q29" s="231"/>
      <c r="R29" s="53" t="s">
        <v>440</v>
      </c>
      <c r="S29" s="8">
        <v>0</v>
      </c>
      <c r="T29" s="8">
        <v>0</v>
      </c>
      <c r="U29" s="8">
        <v>0</v>
      </c>
      <c r="V29" s="8">
        <v>16</v>
      </c>
      <c r="W29" s="8">
        <v>0</v>
      </c>
      <c r="X29" s="8">
        <v>65</v>
      </c>
      <c r="Y29" s="8">
        <v>33</v>
      </c>
      <c r="Z29" s="8">
        <v>0</v>
      </c>
      <c r="AA29" s="8">
        <v>0</v>
      </c>
      <c r="AB29" s="8">
        <v>0</v>
      </c>
      <c r="AC29" s="8">
        <v>0</v>
      </c>
      <c r="AD29" s="8">
        <v>45</v>
      </c>
      <c r="AE29" s="8">
        <v>27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275</v>
      </c>
      <c r="D30" s="214">
        <v>1597</v>
      </c>
      <c r="E30" s="205">
        <v>-1322</v>
      </c>
      <c r="F30" s="42">
        <v>0</v>
      </c>
      <c r="G30" s="40">
        <v>0</v>
      </c>
      <c r="H30" s="40">
        <v>0</v>
      </c>
      <c r="I30" s="40">
        <v>25</v>
      </c>
      <c r="J30" s="40">
        <v>23</v>
      </c>
      <c r="K30" s="40">
        <v>48</v>
      </c>
      <c r="L30" s="40">
        <v>0</v>
      </c>
      <c r="M30" s="40">
        <v>0</v>
      </c>
      <c r="N30" s="40">
        <v>68</v>
      </c>
      <c r="O30" s="40">
        <v>1</v>
      </c>
      <c r="P30" s="40">
        <v>69</v>
      </c>
      <c r="Q30" s="5" t="s">
        <v>34</v>
      </c>
      <c r="R30" s="43" t="s">
        <v>134</v>
      </c>
      <c r="S30" s="40">
        <v>39</v>
      </c>
      <c r="T30" s="40">
        <v>0</v>
      </c>
      <c r="U30" s="40">
        <v>0</v>
      </c>
      <c r="V30" s="40">
        <v>0</v>
      </c>
      <c r="W30" s="40">
        <v>36</v>
      </c>
      <c r="X30" s="40">
        <v>83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1"/>
      <c r="Q31" s="46"/>
    </row>
    <row r="32" spans="1:33" s="25" customFormat="1" ht="18.75">
      <c r="A32" s="46"/>
      <c r="D32" s="181"/>
      <c r="Q32" s="46"/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  <row r="35" spans="1:17" s="25" customFormat="1" ht="18.75">
      <c r="A35" s="46"/>
      <c r="D35" s="181"/>
      <c r="Q35" s="46"/>
    </row>
    <row r="36" spans="1:17" s="25" customFormat="1" ht="18.75">
      <c r="A36" s="46"/>
      <c r="D36" s="181"/>
      <c r="Q36" s="46"/>
    </row>
    <row r="37" spans="1:17" s="25" customFormat="1" ht="18.75">
      <c r="A37" s="46"/>
      <c r="D37" s="181"/>
      <c r="Q37" s="46"/>
    </row>
    <row r="38" spans="1:17" s="25" customFormat="1" ht="18.75">
      <c r="A38" s="46"/>
      <c r="D38" s="181"/>
      <c r="Q38" s="46"/>
    </row>
    <row r="39" spans="1:17" s="25" customFormat="1" ht="18.75">
      <c r="A39" s="46"/>
      <c r="D39" s="181"/>
      <c r="Q39" s="46"/>
    </row>
    <row r="40" spans="1:17" s="25" customFormat="1" ht="18.75">
      <c r="A40" s="46"/>
      <c r="D40" s="181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>
  <sheetPr codeName="Arkusz35"/>
  <dimension ref="A1:AG33"/>
  <sheetViews>
    <sheetView zoomScale="75" zoomScaleNormal="55" workbookViewId="0">
      <selection activeCell="D20" sqref="D2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549</v>
      </c>
      <c r="B1" s="262"/>
      <c r="C1" s="262"/>
      <c r="D1" s="262"/>
      <c r="E1" s="262"/>
      <c r="F1" s="262"/>
      <c r="G1" s="262"/>
      <c r="H1" s="262"/>
      <c r="I1" s="262"/>
      <c r="J1" s="262"/>
      <c r="K1" s="36" t="s">
        <v>473</v>
      </c>
      <c r="L1" s="24"/>
      <c r="M1" s="24"/>
      <c r="N1" s="24"/>
      <c r="O1" s="24"/>
      <c r="P1" s="24"/>
      <c r="Q1" s="262" t="str">
        <f>A1</f>
        <v>TABELA 34. BEZROBOTNI UCZESTNICZĄCY W AKTYWNYCH FORMACH PRZECIWDZIAŁANIA BEZROBOCIU W KOŃCU GRUDNIA</v>
      </c>
      <c r="R1" s="262"/>
      <c r="S1" s="262"/>
      <c r="T1" s="262"/>
      <c r="U1" s="262"/>
      <c r="V1" s="262"/>
      <c r="W1" s="262"/>
      <c r="X1" s="262"/>
      <c r="Y1" s="262"/>
      <c r="Z1" s="36" t="s">
        <v>474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30" t="s">
        <v>12</v>
      </c>
      <c r="B6" s="38" t="s">
        <v>163</v>
      </c>
      <c r="C6" s="39">
        <v>2346</v>
      </c>
      <c r="D6" s="203">
        <v>2550</v>
      </c>
      <c r="E6" s="112">
        <v>-204</v>
      </c>
      <c r="F6" s="42">
        <v>12</v>
      </c>
      <c r="G6" s="40">
        <v>2</v>
      </c>
      <c r="H6" s="40">
        <v>14</v>
      </c>
      <c r="I6" s="40">
        <v>37</v>
      </c>
      <c r="J6" s="40">
        <v>17</v>
      </c>
      <c r="K6" s="40">
        <v>54</v>
      </c>
      <c r="L6" s="40">
        <v>90</v>
      </c>
      <c r="M6" s="40">
        <v>204</v>
      </c>
      <c r="N6" s="40">
        <v>77</v>
      </c>
      <c r="O6" s="40">
        <v>43</v>
      </c>
      <c r="P6" s="40">
        <v>120</v>
      </c>
      <c r="Q6" s="230" t="s">
        <v>12</v>
      </c>
      <c r="R6" s="38" t="s">
        <v>163</v>
      </c>
      <c r="S6" s="40">
        <v>0</v>
      </c>
      <c r="T6" s="40">
        <v>21</v>
      </c>
      <c r="U6" s="40">
        <v>187</v>
      </c>
      <c r="V6" s="40">
        <v>148</v>
      </c>
      <c r="W6" s="40">
        <v>581</v>
      </c>
      <c r="X6" s="40">
        <v>223</v>
      </c>
      <c r="Y6" s="40">
        <v>100</v>
      </c>
      <c r="Z6" s="40">
        <v>11</v>
      </c>
      <c r="AA6" s="40">
        <v>12</v>
      </c>
      <c r="AB6" s="40">
        <v>178</v>
      </c>
      <c r="AC6" s="40">
        <v>124</v>
      </c>
      <c r="AD6" s="40">
        <v>2</v>
      </c>
      <c r="AE6" s="40">
        <v>86</v>
      </c>
      <c r="AF6" s="40">
        <v>97</v>
      </c>
      <c r="AG6" s="40">
        <v>94</v>
      </c>
    </row>
    <row r="7" spans="1:33" s="6" customFormat="1" ht="30" customHeight="1">
      <c r="A7" s="231"/>
      <c r="B7" s="19" t="s">
        <v>175</v>
      </c>
      <c r="C7" s="10">
        <v>1357</v>
      </c>
      <c r="D7" s="168">
        <v>1446</v>
      </c>
      <c r="E7" s="27">
        <v>-89</v>
      </c>
      <c r="F7" s="42">
        <v>7</v>
      </c>
      <c r="G7" s="8">
        <v>0</v>
      </c>
      <c r="H7" s="40">
        <v>7</v>
      </c>
      <c r="I7" s="8">
        <v>22</v>
      </c>
      <c r="J7" s="8">
        <v>11</v>
      </c>
      <c r="K7" s="8">
        <v>33</v>
      </c>
      <c r="L7" s="8">
        <v>43</v>
      </c>
      <c r="M7" s="8">
        <v>117</v>
      </c>
      <c r="N7" s="8">
        <v>42</v>
      </c>
      <c r="O7" s="8">
        <v>32</v>
      </c>
      <c r="P7" s="8">
        <v>74</v>
      </c>
      <c r="Q7" s="231"/>
      <c r="R7" s="18" t="s">
        <v>175</v>
      </c>
      <c r="S7" s="8">
        <v>0</v>
      </c>
      <c r="T7" s="8">
        <v>15</v>
      </c>
      <c r="U7" s="8">
        <v>102</v>
      </c>
      <c r="V7" s="8">
        <v>89</v>
      </c>
      <c r="W7" s="8">
        <v>345</v>
      </c>
      <c r="X7" s="8">
        <v>125</v>
      </c>
      <c r="Y7" s="8">
        <v>56</v>
      </c>
      <c r="Z7" s="8">
        <v>4</v>
      </c>
      <c r="AA7" s="8">
        <v>7</v>
      </c>
      <c r="AB7" s="8">
        <v>129</v>
      </c>
      <c r="AC7" s="8">
        <v>62</v>
      </c>
      <c r="AD7" s="8">
        <v>1</v>
      </c>
      <c r="AE7" s="8">
        <v>34</v>
      </c>
      <c r="AF7" s="8">
        <v>59</v>
      </c>
      <c r="AG7" s="8">
        <v>55</v>
      </c>
    </row>
    <row r="8" spans="1:33" s="15" customFormat="1" ht="30" customHeight="1">
      <c r="A8" s="230" t="s">
        <v>17</v>
      </c>
      <c r="B8" s="38" t="s">
        <v>164</v>
      </c>
      <c r="C8" s="39">
        <v>869</v>
      </c>
      <c r="D8" s="203">
        <v>1549</v>
      </c>
      <c r="E8" s="112">
        <v>-680</v>
      </c>
      <c r="F8" s="42">
        <v>17</v>
      </c>
      <c r="G8" s="40">
        <v>52</v>
      </c>
      <c r="H8" s="40">
        <v>69</v>
      </c>
      <c r="I8" s="40">
        <v>59</v>
      </c>
      <c r="J8" s="40">
        <v>26</v>
      </c>
      <c r="K8" s="40">
        <v>85</v>
      </c>
      <c r="L8" s="40">
        <v>0</v>
      </c>
      <c r="M8" s="40">
        <v>171</v>
      </c>
      <c r="N8" s="40">
        <v>35</v>
      </c>
      <c r="O8" s="40">
        <v>14</v>
      </c>
      <c r="P8" s="40">
        <v>49</v>
      </c>
      <c r="Q8" s="230" t="s">
        <v>17</v>
      </c>
      <c r="R8" s="38" t="s">
        <v>164</v>
      </c>
      <c r="S8" s="40">
        <v>0</v>
      </c>
      <c r="T8" s="40">
        <v>0</v>
      </c>
      <c r="U8" s="40">
        <v>27</v>
      </c>
      <c r="V8" s="40">
        <v>0</v>
      </c>
      <c r="W8" s="40">
        <v>117</v>
      </c>
      <c r="X8" s="40">
        <v>5</v>
      </c>
      <c r="Y8" s="40">
        <v>2</v>
      </c>
      <c r="Z8" s="40">
        <v>27</v>
      </c>
      <c r="AA8" s="40">
        <v>46</v>
      </c>
      <c r="AB8" s="40">
        <v>0</v>
      </c>
      <c r="AC8" s="40">
        <v>184</v>
      </c>
      <c r="AD8" s="40">
        <v>0</v>
      </c>
      <c r="AE8" s="40">
        <v>31</v>
      </c>
      <c r="AF8" s="40">
        <v>0</v>
      </c>
      <c r="AG8" s="40">
        <v>56</v>
      </c>
    </row>
    <row r="9" spans="1:33" s="157" customFormat="1" ht="30" customHeight="1">
      <c r="A9" s="231"/>
      <c r="B9" s="155" t="s">
        <v>175</v>
      </c>
      <c r="C9" s="10">
        <v>554</v>
      </c>
      <c r="D9" s="168">
        <v>918</v>
      </c>
      <c r="E9" s="27">
        <v>-364</v>
      </c>
      <c r="F9" s="9">
        <v>9</v>
      </c>
      <c r="G9" s="8">
        <v>37</v>
      </c>
      <c r="H9" s="40">
        <v>46</v>
      </c>
      <c r="I9" s="8">
        <v>35</v>
      </c>
      <c r="J9" s="8">
        <v>24</v>
      </c>
      <c r="K9" s="8">
        <v>59</v>
      </c>
      <c r="L9" s="8">
        <v>0</v>
      </c>
      <c r="M9" s="8">
        <v>115</v>
      </c>
      <c r="N9" s="8">
        <v>19</v>
      </c>
      <c r="O9" s="8">
        <v>9</v>
      </c>
      <c r="P9" s="8">
        <v>28</v>
      </c>
      <c r="Q9" s="231"/>
      <c r="R9" s="156" t="s">
        <v>175</v>
      </c>
      <c r="S9" s="8">
        <v>0</v>
      </c>
      <c r="T9" s="8">
        <v>0</v>
      </c>
      <c r="U9" s="8">
        <v>14</v>
      </c>
      <c r="V9" s="8">
        <v>0</v>
      </c>
      <c r="W9" s="8">
        <v>88</v>
      </c>
      <c r="X9" s="8">
        <v>2</v>
      </c>
      <c r="Y9" s="8">
        <v>2</v>
      </c>
      <c r="Z9" s="8">
        <v>16</v>
      </c>
      <c r="AA9" s="8">
        <v>22</v>
      </c>
      <c r="AB9" s="8">
        <v>0</v>
      </c>
      <c r="AC9" s="8">
        <v>116</v>
      </c>
      <c r="AD9" s="8">
        <v>0</v>
      </c>
      <c r="AE9" s="8">
        <v>13</v>
      </c>
      <c r="AF9" s="8">
        <v>0</v>
      </c>
      <c r="AG9" s="8">
        <v>33</v>
      </c>
    </row>
    <row r="10" spans="1:33" s="164" customFormat="1" ht="30" customHeight="1">
      <c r="A10" s="273" t="s">
        <v>19</v>
      </c>
      <c r="B10" s="163" t="s">
        <v>165</v>
      </c>
      <c r="C10" s="189">
        <v>89</v>
      </c>
      <c r="D10" s="203">
        <v>444</v>
      </c>
      <c r="E10" s="112">
        <v>-355</v>
      </c>
      <c r="F10" s="42">
        <v>10</v>
      </c>
      <c r="G10" s="40">
        <v>2</v>
      </c>
      <c r="H10" s="40">
        <v>12</v>
      </c>
      <c r="I10" s="40">
        <v>0</v>
      </c>
      <c r="J10" s="40">
        <v>0</v>
      </c>
      <c r="K10" s="40">
        <v>0</v>
      </c>
      <c r="L10" s="40">
        <v>11</v>
      </c>
      <c r="M10" s="40">
        <v>2</v>
      </c>
      <c r="N10" s="40">
        <v>1</v>
      </c>
      <c r="O10" s="40">
        <v>0</v>
      </c>
      <c r="P10" s="40">
        <v>1</v>
      </c>
      <c r="Q10" s="230" t="s">
        <v>19</v>
      </c>
      <c r="R10" s="163" t="s">
        <v>165</v>
      </c>
      <c r="S10" s="40">
        <v>1</v>
      </c>
      <c r="T10" s="40">
        <v>0</v>
      </c>
      <c r="U10" s="40">
        <v>0</v>
      </c>
      <c r="V10" s="40">
        <v>0</v>
      </c>
      <c r="W10" s="40">
        <v>46</v>
      </c>
      <c r="X10" s="40">
        <v>12</v>
      </c>
      <c r="Y10" s="40">
        <v>1</v>
      </c>
      <c r="Z10" s="40">
        <v>0</v>
      </c>
      <c r="AA10" s="40">
        <v>0</v>
      </c>
      <c r="AB10" s="40">
        <v>0</v>
      </c>
      <c r="AC10" s="40">
        <v>1</v>
      </c>
      <c r="AD10" s="40">
        <v>2</v>
      </c>
      <c r="AE10" s="40">
        <v>0</v>
      </c>
      <c r="AF10" s="40">
        <v>0</v>
      </c>
      <c r="AG10" s="40">
        <v>0</v>
      </c>
    </row>
    <row r="11" spans="1:33" s="6" customFormat="1" ht="30" customHeight="1">
      <c r="A11" s="274"/>
      <c r="B11" s="19" t="s">
        <v>175</v>
      </c>
      <c r="C11" s="10">
        <v>26</v>
      </c>
      <c r="D11" s="168">
        <v>213</v>
      </c>
      <c r="E11" s="27">
        <v>-187</v>
      </c>
      <c r="F11" s="9">
        <v>0</v>
      </c>
      <c r="G11" s="8">
        <v>1</v>
      </c>
      <c r="H11" s="40">
        <v>1</v>
      </c>
      <c r="I11" s="8">
        <v>0</v>
      </c>
      <c r="J11" s="8">
        <v>0</v>
      </c>
      <c r="K11" s="8">
        <v>0</v>
      </c>
      <c r="L11" s="8">
        <v>3</v>
      </c>
      <c r="M11" s="8">
        <v>0</v>
      </c>
      <c r="N11" s="8">
        <v>1</v>
      </c>
      <c r="O11" s="8">
        <v>0</v>
      </c>
      <c r="P11" s="8">
        <v>1</v>
      </c>
      <c r="Q11" s="233"/>
      <c r="R11" s="18" t="s">
        <v>175</v>
      </c>
      <c r="S11" s="8">
        <v>0</v>
      </c>
      <c r="T11" s="8">
        <v>0</v>
      </c>
      <c r="U11" s="8">
        <v>0</v>
      </c>
      <c r="V11" s="8">
        <v>0</v>
      </c>
      <c r="W11" s="8">
        <v>18</v>
      </c>
      <c r="X11" s="8">
        <v>1</v>
      </c>
      <c r="Y11" s="8">
        <v>0</v>
      </c>
      <c r="Z11" s="8">
        <v>0</v>
      </c>
      <c r="AA11" s="8">
        <v>0</v>
      </c>
      <c r="AB11" s="8">
        <v>0</v>
      </c>
      <c r="AC11" s="8">
        <v>1</v>
      </c>
      <c r="AD11" s="8">
        <v>1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274"/>
      <c r="B12" s="18" t="s">
        <v>166</v>
      </c>
      <c r="C12" s="10">
        <v>0</v>
      </c>
      <c r="D12" s="168">
        <v>16</v>
      </c>
      <c r="E12" s="27">
        <v>-16</v>
      </c>
      <c r="F12" s="9">
        <v>0</v>
      </c>
      <c r="G12" s="8">
        <v>0</v>
      </c>
      <c r="H12" s="40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233"/>
      <c r="R12" s="18" t="s">
        <v>166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275"/>
      <c r="B13" s="19" t="s">
        <v>175</v>
      </c>
      <c r="C13" s="10">
        <v>0</v>
      </c>
      <c r="D13" s="168">
        <v>6</v>
      </c>
      <c r="E13" s="27">
        <v>-6</v>
      </c>
      <c r="F13" s="9">
        <v>0</v>
      </c>
      <c r="G13" s="8">
        <v>0</v>
      </c>
      <c r="H13" s="40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1"/>
      <c r="R13" s="18" t="s">
        <v>175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15" customFormat="1" ht="30" customHeight="1">
      <c r="A14" s="230" t="s">
        <v>22</v>
      </c>
      <c r="B14" s="38" t="s">
        <v>167</v>
      </c>
      <c r="C14" s="39">
        <v>2273</v>
      </c>
      <c r="D14" s="203">
        <v>4708</v>
      </c>
      <c r="E14" s="112">
        <v>-2435</v>
      </c>
      <c r="F14" s="42">
        <v>40</v>
      </c>
      <c r="G14" s="40">
        <v>15</v>
      </c>
      <c r="H14" s="40">
        <v>55</v>
      </c>
      <c r="I14" s="40">
        <v>126</v>
      </c>
      <c r="J14" s="40">
        <v>39</v>
      </c>
      <c r="K14" s="40">
        <v>165</v>
      </c>
      <c r="L14" s="40">
        <v>135</v>
      </c>
      <c r="M14" s="40">
        <v>280</v>
      </c>
      <c r="N14" s="40">
        <v>95</v>
      </c>
      <c r="O14" s="40">
        <v>112</v>
      </c>
      <c r="P14" s="40">
        <v>207</v>
      </c>
      <c r="Q14" s="230" t="s">
        <v>22</v>
      </c>
      <c r="R14" s="38" t="s">
        <v>167</v>
      </c>
      <c r="S14" s="40">
        <v>123</v>
      </c>
      <c r="T14" s="40">
        <v>21</v>
      </c>
      <c r="U14" s="40">
        <v>55</v>
      </c>
      <c r="V14" s="40">
        <v>91</v>
      </c>
      <c r="W14" s="40">
        <v>30</v>
      </c>
      <c r="X14" s="40">
        <v>7</v>
      </c>
      <c r="Y14" s="40">
        <v>93</v>
      </c>
      <c r="Z14" s="40">
        <v>190</v>
      </c>
      <c r="AA14" s="40">
        <v>293</v>
      </c>
      <c r="AB14" s="40">
        <v>132</v>
      </c>
      <c r="AC14" s="40">
        <v>119</v>
      </c>
      <c r="AD14" s="40">
        <v>72</v>
      </c>
      <c r="AE14" s="40">
        <v>86</v>
      </c>
      <c r="AF14" s="40">
        <v>69</v>
      </c>
      <c r="AG14" s="40">
        <v>50</v>
      </c>
    </row>
    <row r="15" spans="1:33" s="6" customFormat="1" ht="30" customHeight="1">
      <c r="A15" s="233"/>
      <c r="B15" s="19" t="s">
        <v>175</v>
      </c>
      <c r="C15" s="10">
        <v>1687</v>
      </c>
      <c r="D15" s="168">
        <v>3314</v>
      </c>
      <c r="E15" s="27">
        <v>-1627</v>
      </c>
      <c r="F15" s="9">
        <v>31</v>
      </c>
      <c r="G15" s="8">
        <v>15</v>
      </c>
      <c r="H15" s="40">
        <v>46</v>
      </c>
      <c r="I15" s="8">
        <v>84</v>
      </c>
      <c r="J15" s="8">
        <v>28</v>
      </c>
      <c r="K15" s="8">
        <v>112</v>
      </c>
      <c r="L15" s="8">
        <v>94</v>
      </c>
      <c r="M15" s="8">
        <v>209</v>
      </c>
      <c r="N15" s="8">
        <v>62</v>
      </c>
      <c r="O15" s="8">
        <v>76</v>
      </c>
      <c r="P15" s="8">
        <v>138</v>
      </c>
      <c r="Q15" s="233"/>
      <c r="R15" s="18" t="s">
        <v>175</v>
      </c>
      <c r="S15" s="8">
        <v>90</v>
      </c>
      <c r="T15" s="8">
        <v>18</v>
      </c>
      <c r="U15" s="8">
        <v>44</v>
      </c>
      <c r="V15" s="8">
        <v>76</v>
      </c>
      <c r="W15" s="8">
        <v>21</v>
      </c>
      <c r="X15" s="8">
        <v>6</v>
      </c>
      <c r="Y15" s="8">
        <v>78</v>
      </c>
      <c r="Z15" s="8">
        <v>146</v>
      </c>
      <c r="AA15" s="8">
        <v>215</v>
      </c>
      <c r="AB15" s="8">
        <v>109</v>
      </c>
      <c r="AC15" s="8">
        <v>86</v>
      </c>
      <c r="AD15" s="8">
        <v>50</v>
      </c>
      <c r="AE15" s="8">
        <v>60</v>
      </c>
      <c r="AF15" s="8">
        <v>53</v>
      </c>
      <c r="AG15" s="8">
        <v>36</v>
      </c>
    </row>
    <row r="16" spans="1:33" s="6" customFormat="1" ht="30" customHeight="1">
      <c r="A16" s="233"/>
      <c r="B16" s="18" t="s">
        <v>168</v>
      </c>
      <c r="C16" s="10">
        <v>200</v>
      </c>
      <c r="D16" s="168">
        <v>215</v>
      </c>
      <c r="E16" s="27">
        <v>-15</v>
      </c>
      <c r="F16" s="9">
        <v>0</v>
      </c>
      <c r="G16" s="8">
        <v>0</v>
      </c>
      <c r="H16" s="40">
        <v>0</v>
      </c>
      <c r="I16" s="8">
        <v>0</v>
      </c>
      <c r="J16" s="8">
        <v>0</v>
      </c>
      <c r="K16" s="8">
        <v>0</v>
      </c>
      <c r="L16" s="8">
        <v>82</v>
      </c>
      <c r="M16" s="8">
        <v>1</v>
      </c>
      <c r="N16" s="8">
        <v>23</v>
      </c>
      <c r="O16" s="8">
        <v>36</v>
      </c>
      <c r="P16" s="8">
        <v>59</v>
      </c>
      <c r="Q16" s="233"/>
      <c r="R16" s="18" t="s">
        <v>168</v>
      </c>
      <c r="S16" s="8">
        <v>1</v>
      </c>
      <c r="T16" s="8">
        <v>4</v>
      </c>
      <c r="U16" s="8">
        <v>0</v>
      </c>
      <c r="V16" s="8">
        <v>7</v>
      </c>
      <c r="W16" s="8">
        <v>20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9</v>
      </c>
      <c r="AE16" s="8">
        <v>16</v>
      </c>
      <c r="AF16" s="8">
        <v>0</v>
      </c>
      <c r="AG16" s="8">
        <v>1</v>
      </c>
    </row>
    <row r="17" spans="1:33" s="6" customFormat="1" ht="30" customHeight="1">
      <c r="A17" s="231"/>
      <c r="B17" s="19" t="s">
        <v>175</v>
      </c>
      <c r="C17" s="10">
        <v>115</v>
      </c>
      <c r="D17" s="168">
        <v>127</v>
      </c>
      <c r="E17" s="27">
        <v>-12</v>
      </c>
      <c r="F17" s="9">
        <v>0</v>
      </c>
      <c r="G17" s="8">
        <v>0</v>
      </c>
      <c r="H17" s="40">
        <v>0</v>
      </c>
      <c r="I17" s="8">
        <v>0</v>
      </c>
      <c r="J17" s="8">
        <v>0</v>
      </c>
      <c r="K17" s="8">
        <v>0</v>
      </c>
      <c r="L17" s="8">
        <v>47</v>
      </c>
      <c r="M17" s="8">
        <v>0</v>
      </c>
      <c r="N17" s="8">
        <v>12</v>
      </c>
      <c r="O17" s="8">
        <v>19</v>
      </c>
      <c r="P17" s="8">
        <v>31</v>
      </c>
      <c r="Q17" s="231"/>
      <c r="R17" s="18" t="s">
        <v>175</v>
      </c>
      <c r="S17" s="8">
        <v>1</v>
      </c>
      <c r="T17" s="8">
        <v>2</v>
      </c>
      <c r="U17" s="8">
        <v>0</v>
      </c>
      <c r="V17" s="8">
        <v>6</v>
      </c>
      <c r="W17" s="8">
        <v>15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5</v>
      </c>
      <c r="AE17" s="8">
        <v>7</v>
      </c>
      <c r="AF17" s="8">
        <v>0</v>
      </c>
      <c r="AG17" s="8">
        <v>1</v>
      </c>
    </row>
    <row r="18" spans="1:33" s="15" customFormat="1" ht="30" customHeight="1">
      <c r="A18" s="230" t="s">
        <v>24</v>
      </c>
      <c r="B18" s="38" t="s">
        <v>169</v>
      </c>
      <c r="C18" s="39">
        <v>9</v>
      </c>
      <c r="D18" s="203">
        <v>6</v>
      </c>
      <c r="E18" s="112">
        <v>3</v>
      </c>
      <c r="F18" s="42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2</v>
      </c>
      <c r="O18" s="40">
        <v>7</v>
      </c>
      <c r="P18" s="40">
        <v>9</v>
      </c>
      <c r="Q18" s="230" t="s">
        <v>24</v>
      </c>
      <c r="R18" s="38" t="s">
        <v>169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</row>
    <row r="19" spans="1:33" s="6" customFormat="1" ht="30" customHeight="1">
      <c r="A19" s="231"/>
      <c r="B19" s="19" t="s">
        <v>175</v>
      </c>
      <c r="C19" s="10">
        <v>4</v>
      </c>
      <c r="D19" s="168">
        <v>1</v>
      </c>
      <c r="E19" s="27">
        <v>3</v>
      </c>
      <c r="F19" s="9">
        <v>0</v>
      </c>
      <c r="G19" s="8">
        <v>0</v>
      </c>
      <c r="H19" s="40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1</v>
      </c>
      <c r="O19" s="8">
        <v>3</v>
      </c>
      <c r="P19" s="8">
        <v>4</v>
      </c>
      <c r="Q19" s="231"/>
      <c r="R19" s="18" t="s">
        <v>175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15" customFormat="1" ht="30" customHeight="1">
      <c r="A20" s="230" t="s">
        <v>34</v>
      </c>
      <c r="B20" s="38" t="s">
        <v>170</v>
      </c>
      <c r="C20" s="39">
        <v>111</v>
      </c>
      <c r="D20" s="203">
        <v>1082</v>
      </c>
      <c r="E20" s="112">
        <v>-971</v>
      </c>
      <c r="F20" s="42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9</v>
      </c>
      <c r="M20" s="40">
        <v>5</v>
      </c>
      <c r="N20" s="40">
        <v>0</v>
      </c>
      <c r="O20" s="40">
        <v>0</v>
      </c>
      <c r="P20" s="40">
        <v>0</v>
      </c>
      <c r="Q20" s="230" t="s">
        <v>34</v>
      </c>
      <c r="R20" s="38" t="s">
        <v>170</v>
      </c>
      <c r="S20" s="40">
        <v>0</v>
      </c>
      <c r="T20" s="40">
        <v>0</v>
      </c>
      <c r="U20" s="40">
        <v>3</v>
      </c>
      <c r="V20" s="40">
        <v>88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6</v>
      </c>
      <c r="AF20" s="40">
        <v>0</v>
      </c>
      <c r="AG20" s="40">
        <v>0</v>
      </c>
    </row>
    <row r="21" spans="1:33" s="6" customFormat="1" ht="30" customHeight="1">
      <c r="A21" s="231"/>
      <c r="B21" s="19" t="s">
        <v>175</v>
      </c>
      <c r="C21" s="10">
        <v>77</v>
      </c>
      <c r="D21" s="168">
        <v>708</v>
      </c>
      <c r="E21" s="27">
        <v>-631</v>
      </c>
      <c r="F21" s="9">
        <v>0</v>
      </c>
      <c r="G21" s="8">
        <v>0</v>
      </c>
      <c r="H21" s="40">
        <v>0</v>
      </c>
      <c r="I21" s="8">
        <v>0</v>
      </c>
      <c r="J21" s="8">
        <v>0</v>
      </c>
      <c r="K21" s="8">
        <v>0</v>
      </c>
      <c r="L21" s="8">
        <v>3</v>
      </c>
      <c r="M21" s="8">
        <v>4</v>
      </c>
      <c r="N21" s="8">
        <v>0</v>
      </c>
      <c r="O21" s="8">
        <v>0</v>
      </c>
      <c r="P21" s="8">
        <v>0</v>
      </c>
      <c r="Q21" s="231"/>
      <c r="R21" s="18" t="s">
        <v>175</v>
      </c>
      <c r="S21" s="8">
        <v>0</v>
      </c>
      <c r="T21" s="8">
        <v>0</v>
      </c>
      <c r="U21" s="8">
        <v>1</v>
      </c>
      <c r="V21" s="8">
        <v>63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6</v>
      </c>
      <c r="AF21" s="8">
        <v>0</v>
      </c>
      <c r="AG21" s="8">
        <v>0</v>
      </c>
    </row>
    <row r="22" spans="1:33" s="6" customFormat="1" ht="30" customHeight="1">
      <c r="A22" s="230" t="s">
        <v>35</v>
      </c>
      <c r="B22" s="18" t="s">
        <v>439</v>
      </c>
      <c r="C22" s="10">
        <v>0</v>
      </c>
      <c r="D22" s="168">
        <v>71</v>
      </c>
      <c r="E22" s="27">
        <v>-71</v>
      </c>
      <c r="F22" s="9">
        <v>0</v>
      </c>
      <c r="G22" s="8">
        <v>0</v>
      </c>
      <c r="H22" s="40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30" t="s">
        <v>35</v>
      </c>
      <c r="R22" s="18" t="s">
        <v>439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31"/>
      <c r="B23" s="19" t="s">
        <v>175</v>
      </c>
      <c r="C23" s="10">
        <v>0</v>
      </c>
      <c r="D23" s="168">
        <v>49</v>
      </c>
      <c r="E23" s="27">
        <v>-49</v>
      </c>
      <c r="F23" s="9">
        <v>0</v>
      </c>
      <c r="G23" s="8">
        <v>0</v>
      </c>
      <c r="H23" s="40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1"/>
      <c r="R23" s="18" t="s">
        <v>175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15" customFormat="1" ht="30" customHeight="1">
      <c r="A24" s="230" t="s">
        <v>36</v>
      </c>
      <c r="B24" s="38" t="s">
        <v>259</v>
      </c>
      <c r="C24" s="39">
        <v>0</v>
      </c>
      <c r="D24" s="203">
        <v>0</v>
      </c>
      <c r="E24" s="112">
        <v>0</v>
      </c>
      <c r="F24" s="42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184">
        <v>0</v>
      </c>
      <c r="Q24" s="230" t="s">
        <v>36</v>
      </c>
      <c r="R24" s="38" t="s">
        <v>259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</row>
    <row r="25" spans="1:33" s="6" customFormat="1" ht="30" customHeight="1">
      <c r="A25" s="231"/>
      <c r="B25" s="19" t="s">
        <v>175</v>
      </c>
      <c r="C25" s="10">
        <v>0</v>
      </c>
      <c r="D25" s="168">
        <v>0</v>
      </c>
      <c r="E25" s="27">
        <v>0</v>
      </c>
      <c r="F25" s="9">
        <v>0</v>
      </c>
      <c r="G25" s="8">
        <v>0</v>
      </c>
      <c r="H25" s="40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31"/>
      <c r="R25" s="18" t="s">
        <v>175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230" t="s">
        <v>37</v>
      </c>
      <c r="B26" s="38" t="s">
        <v>171</v>
      </c>
      <c r="C26" s="39">
        <v>0</v>
      </c>
      <c r="D26" s="203">
        <v>0</v>
      </c>
      <c r="E26" s="112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230" t="s">
        <v>37</v>
      </c>
      <c r="R26" s="38" t="s">
        <v>171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6" customFormat="1" ht="30" customHeight="1">
      <c r="A27" s="231"/>
      <c r="B27" s="19" t="s">
        <v>175</v>
      </c>
      <c r="C27" s="10">
        <v>0</v>
      </c>
      <c r="D27" s="168">
        <v>0</v>
      </c>
      <c r="E27" s="27">
        <v>0</v>
      </c>
      <c r="F27" s="9">
        <v>0</v>
      </c>
      <c r="G27" s="8">
        <v>0</v>
      </c>
      <c r="H27" s="40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231"/>
      <c r="R27" s="18" t="s">
        <v>175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15" customFormat="1" ht="37.5" customHeight="1">
      <c r="A28" s="230" t="s">
        <v>38</v>
      </c>
      <c r="B28" s="38" t="s">
        <v>172</v>
      </c>
      <c r="C28" s="39">
        <v>0</v>
      </c>
      <c r="D28" s="203">
        <v>0</v>
      </c>
      <c r="E28" s="112">
        <v>0</v>
      </c>
      <c r="F28" s="42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230" t="s">
        <v>38</v>
      </c>
      <c r="R28" s="38" t="s">
        <v>172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</row>
    <row r="29" spans="1:33" s="6" customFormat="1" ht="32.1" customHeight="1">
      <c r="A29" s="231"/>
      <c r="B29" s="19" t="s">
        <v>175</v>
      </c>
      <c r="C29" s="10">
        <v>0</v>
      </c>
      <c r="D29" s="168">
        <v>0</v>
      </c>
      <c r="E29" s="27">
        <v>0</v>
      </c>
      <c r="F29" s="9">
        <v>0</v>
      </c>
      <c r="G29" s="8">
        <v>0</v>
      </c>
      <c r="H29" s="40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1"/>
      <c r="R29" s="18" t="s">
        <v>175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5" customFormat="1" ht="56.25">
      <c r="A30" s="230" t="s">
        <v>39</v>
      </c>
      <c r="B30" s="38" t="s">
        <v>173</v>
      </c>
      <c r="C30" s="39">
        <v>148</v>
      </c>
      <c r="D30" s="203">
        <v>148</v>
      </c>
      <c r="E30" s="112">
        <v>0</v>
      </c>
      <c r="F30" s="42">
        <v>0</v>
      </c>
      <c r="G30" s="40">
        <v>0</v>
      </c>
      <c r="H30" s="40">
        <v>0</v>
      </c>
      <c r="I30" s="40">
        <v>6</v>
      </c>
      <c r="J30" s="40">
        <v>4</v>
      </c>
      <c r="K30" s="40">
        <v>10</v>
      </c>
      <c r="L30" s="40">
        <v>14</v>
      </c>
      <c r="M30" s="40">
        <v>21</v>
      </c>
      <c r="N30" s="40">
        <v>8</v>
      </c>
      <c r="O30" s="40">
        <v>11</v>
      </c>
      <c r="P30" s="40">
        <v>19</v>
      </c>
      <c r="Q30" s="230" t="s">
        <v>39</v>
      </c>
      <c r="R30" s="38" t="s">
        <v>173</v>
      </c>
      <c r="S30" s="40">
        <v>2</v>
      </c>
      <c r="T30" s="40">
        <v>6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42</v>
      </c>
      <c r="AA30" s="40">
        <v>0</v>
      </c>
      <c r="AB30" s="40">
        <v>7</v>
      </c>
      <c r="AC30" s="40">
        <v>0</v>
      </c>
      <c r="AD30" s="40">
        <v>6</v>
      </c>
      <c r="AE30" s="40">
        <v>12</v>
      </c>
      <c r="AF30" s="40">
        <v>9</v>
      </c>
      <c r="AG30" s="40">
        <v>0</v>
      </c>
    </row>
    <row r="31" spans="1:33" s="6" customFormat="1" ht="30" customHeight="1">
      <c r="A31" s="233"/>
      <c r="B31" s="19" t="s">
        <v>175</v>
      </c>
      <c r="C31" s="10">
        <f t="shared" ref="C7:C33" si="0">H31+K31+L31+M31+P31+SUM(S31:AG31)</f>
        <v>57</v>
      </c>
      <c r="D31" s="168">
        <v>57</v>
      </c>
      <c r="E31" s="27">
        <f t="shared" ref="E7:E33" si="1">IF(D31="b.d.","x",C31-D31)</f>
        <v>0</v>
      </c>
      <c r="F31" s="9">
        <f>'[1]str 4'!$E$17</f>
        <v>0</v>
      </c>
      <c r="G31" s="8">
        <f>'[2]str 4'!$E$17</f>
        <v>0</v>
      </c>
      <c r="H31" s="40">
        <f t="shared" ref="H7:H33" si="2">F31+G31</f>
        <v>0</v>
      </c>
      <c r="I31" s="8">
        <f>'[3]str 4'!$E$17</f>
        <v>4</v>
      </c>
      <c r="J31" s="8">
        <f>'[4]str 4'!$E$17</f>
        <v>1</v>
      </c>
      <c r="K31" s="8">
        <f t="shared" ref="K7:K33" si="3">I31+J31</f>
        <v>5</v>
      </c>
      <c r="L31" s="8">
        <f>'[5]str 4'!$E$17</f>
        <v>4</v>
      </c>
      <c r="M31" s="8">
        <f>'[6]str 4'!$E$17</f>
        <v>15</v>
      </c>
      <c r="N31" s="8">
        <f>'[7]str 4'!$E$17</f>
        <v>2</v>
      </c>
      <c r="O31" s="8">
        <f>'[8]str 4'!$E$17</f>
        <v>3</v>
      </c>
      <c r="P31" s="8">
        <f t="shared" ref="P7:P33" si="4">N31+O31</f>
        <v>5</v>
      </c>
      <c r="Q31" s="233"/>
      <c r="R31" s="18" t="str">
        <f t="shared" ref="R7:R33" si="5">B31</f>
        <v xml:space="preserve">     - w tym kobiety</v>
      </c>
      <c r="S31" s="8">
        <f>'[9]str 4'!$E$17</f>
        <v>2</v>
      </c>
      <c r="T31" s="8">
        <f>'[10]str 4'!$E$17</f>
        <v>2</v>
      </c>
      <c r="U31" s="8">
        <f>'[11]str 4'!$E$17</f>
        <v>0</v>
      </c>
      <c r="V31" s="8">
        <f>'[12]str 4'!$E$17</f>
        <v>0</v>
      </c>
      <c r="W31" s="8">
        <f>'[13]str 4'!$E$17</f>
        <v>0</v>
      </c>
      <c r="X31" s="8">
        <f>'[14]str 4'!$E$17</f>
        <v>0</v>
      </c>
      <c r="Y31" s="8">
        <f>'[15]str 4'!$E$17</f>
        <v>0</v>
      </c>
      <c r="Z31" s="8">
        <f>'[16]str 4'!$E$17</f>
        <v>12</v>
      </c>
      <c r="AA31" s="8">
        <f>'[17]str 4'!$E$17</f>
        <v>0</v>
      </c>
      <c r="AB31" s="8">
        <f>'[18]str 4'!$E$17</f>
        <v>3</v>
      </c>
      <c r="AC31" s="8">
        <f>'[19]str 4'!$E$17</f>
        <v>0</v>
      </c>
      <c r="AD31" s="8">
        <f>'[20]str 4'!$E$17</f>
        <v>2</v>
      </c>
      <c r="AE31" s="8">
        <f>'[21]str 4'!$E$17</f>
        <v>2</v>
      </c>
      <c r="AF31" s="8">
        <f>'[22]str 4'!$E$17</f>
        <v>5</v>
      </c>
      <c r="AG31" s="8">
        <f>'[23]str 4'!$E$17</f>
        <v>0</v>
      </c>
    </row>
    <row r="32" spans="1:33" s="6" customFormat="1" ht="30" customHeight="1">
      <c r="A32" s="233"/>
      <c r="B32" s="18" t="s">
        <v>174</v>
      </c>
      <c r="C32" s="10">
        <f t="shared" si="0"/>
        <v>12</v>
      </c>
      <c r="D32" s="168">
        <v>10</v>
      </c>
      <c r="E32" s="27">
        <f t="shared" si="1"/>
        <v>2</v>
      </c>
      <c r="F32" s="9">
        <f>'[1]str 4'!$D$18</f>
        <v>0</v>
      </c>
      <c r="G32" s="8">
        <f>'[2]str 4'!$D$18</f>
        <v>0</v>
      </c>
      <c r="H32" s="40">
        <f t="shared" si="2"/>
        <v>0</v>
      </c>
      <c r="I32" s="8">
        <f>'[3]str 4'!$D$18</f>
        <v>0</v>
      </c>
      <c r="J32" s="8">
        <f>'[4]str 4'!$D$18</f>
        <v>0</v>
      </c>
      <c r="K32" s="8">
        <f t="shared" si="3"/>
        <v>0</v>
      </c>
      <c r="L32" s="8">
        <f>'[5]str 4'!$D$18</f>
        <v>3</v>
      </c>
      <c r="M32" s="8">
        <f>'[6]str 4'!$D$18</f>
        <v>1</v>
      </c>
      <c r="N32" s="8">
        <f>'[7]str 4'!$D$18</f>
        <v>1</v>
      </c>
      <c r="O32" s="8">
        <f>'[8]str 4'!$D$18</f>
        <v>0</v>
      </c>
      <c r="P32" s="8">
        <f t="shared" si="4"/>
        <v>1</v>
      </c>
      <c r="Q32" s="233"/>
      <c r="R32" s="18" t="str">
        <f t="shared" si="5"/>
        <v>w tym powyżej 60 roku życia</v>
      </c>
      <c r="S32" s="8">
        <f>'[9]str 4'!$D$18</f>
        <v>0</v>
      </c>
      <c r="T32" s="8">
        <f>'[10]str 4'!$D$18</f>
        <v>0</v>
      </c>
      <c r="U32" s="8">
        <f>'[11]str 4'!$D$18</f>
        <v>0</v>
      </c>
      <c r="V32" s="8">
        <f>'[12]str 4'!$D$18</f>
        <v>0</v>
      </c>
      <c r="W32" s="8">
        <f>'[13]str 4'!$D$18</f>
        <v>0</v>
      </c>
      <c r="X32" s="8">
        <f>'[14]str 4'!$D$18</f>
        <v>0</v>
      </c>
      <c r="Y32" s="8">
        <f>'[15]str 4'!$D$18</f>
        <v>0</v>
      </c>
      <c r="Z32" s="8">
        <f>'[16]str 4'!$D$18</f>
        <v>3</v>
      </c>
      <c r="AA32" s="8">
        <f>'[17]str 4'!$D$18</f>
        <v>0</v>
      </c>
      <c r="AB32" s="8">
        <f>'[18]str 4'!$D$18</f>
        <v>1</v>
      </c>
      <c r="AC32" s="8">
        <f>'[19]str 4'!$D$18</f>
        <v>0</v>
      </c>
      <c r="AD32" s="8">
        <f>'[20]str 4'!$D$18</f>
        <v>0</v>
      </c>
      <c r="AE32" s="8">
        <f>'[21]str 4'!$D$18</f>
        <v>2</v>
      </c>
      <c r="AF32" s="8">
        <f>'[22]str 4'!$D$18</f>
        <v>1</v>
      </c>
      <c r="AG32" s="8">
        <f>'[23]str 4'!$D$18</f>
        <v>0</v>
      </c>
    </row>
    <row r="33" spans="1:33" s="6" customFormat="1" ht="30" customHeight="1" thickBot="1">
      <c r="A33" s="231"/>
      <c r="B33" s="19" t="s">
        <v>175</v>
      </c>
      <c r="C33" s="12">
        <f t="shared" si="0"/>
        <v>1</v>
      </c>
      <c r="D33" s="206">
        <v>0</v>
      </c>
      <c r="E33" s="207">
        <f t="shared" si="1"/>
        <v>1</v>
      </c>
      <c r="F33" s="9">
        <f>'[1]str 4'!$E$18</f>
        <v>0</v>
      </c>
      <c r="G33" s="8">
        <f>'[2]str 4'!$E$18</f>
        <v>0</v>
      </c>
      <c r="H33" s="40">
        <f t="shared" si="2"/>
        <v>0</v>
      </c>
      <c r="I33" s="8">
        <f>'[3]str 4'!$E$18</f>
        <v>0</v>
      </c>
      <c r="J33" s="8">
        <f>'[4]str 4'!$E$18</f>
        <v>0</v>
      </c>
      <c r="K33" s="8">
        <f t="shared" si="3"/>
        <v>0</v>
      </c>
      <c r="L33" s="8">
        <f>'[5]str 4'!$E$18</f>
        <v>0</v>
      </c>
      <c r="M33" s="8">
        <f>'[6]str 4'!$E$18</f>
        <v>0</v>
      </c>
      <c r="N33" s="8">
        <f>'[7]str 4'!$E$18</f>
        <v>0</v>
      </c>
      <c r="O33" s="8">
        <f>'[8]str 4'!$E$18</f>
        <v>0</v>
      </c>
      <c r="P33" s="8">
        <f t="shared" si="4"/>
        <v>0</v>
      </c>
      <c r="Q33" s="231"/>
      <c r="R33" s="18" t="str">
        <f t="shared" si="5"/>
        <v xml:space="preserve">     - w tym kobiety</v>
      </c>
      <c r="S33" s="8">
        <f>'[9]str 4'!$E$18</f>
        <v>0</v>
      </c>
      <c r="T33" s="8">
        <f>'[10]str 4'!$E$18</f>
        <v>0</v>
      </c>
      <c r="U33" s="8">
        <f>'[11]str 4'!$E$18</f>
        <v>0</v>
      </c>
      <c r="V33" s="8">
        <f>'[12]str 4'!$E$18</f>
        <v>0</v>
      </c>
      <c r="W33" s="8">
        <f>'[13]str 4'!$E$18</f>
        <v>0</v>
      </c>
      <c r="X33" s="8">
        <f>'[14]str 4'!$E$18</f>
        <v>0</v>
      </c>
      <c r="Y33" s="8">
        <f>'[15]str 4'!$E$18</f>
        <v>0</v>
      </c>
      <c r="Z33" s="8">
        <f>'[16]str 4'!$E$18</f>
        <v>1</v>
      </c>
      <c r="AA33" s="8">
        <f>'[17]str 4'!$E$18</f>
        <v>0</v>
      </c>
      <c r="AB33" s="8">
        <f>'[18]str 4'!$E$18</f>
        <v>0</v>
      </c>
      <c r="AC33" s="8">
        <f>'[19]str 4'!$E$18</f>
        <v>0</v>
      </c>
      <c r="AD33" s="8">
        <f>'[20]str 4'!$E$18</f>
        <v>0</v>
      </c>
      <c r="AE33" s="8">
        <f>'[21]str 4'!$E$18</f>
        <v>0</v>
      </c>
      <c r="AF33" s="8">
        <f>'[22]str 4'!$E$18</f>
        <v>0</v>
      </c>
      <c r="AG33" s="8">
        <f>'[23]str 4'!$E$18</f>
        <v>0</v>
      </c>
    </row>
  </sheetData>
  <mergeCells count="56">
    <mergeCell ref="Q30:Q33"/>
    <mergeCell ref="A28:A29"/>
    <mergeCell ref="Q28:Q29"/>
    <mergeCell ref="Q26:Q27"/>
    <mergeCell ref="A30:A33"/>
    <mergeCell ref="A26:A27"/>
    <mergeCell ref="A14:A17"/>
    <mergeCell ref="A20:A21"/>
    <mergeCell ref="A8:A9"/>
    <mergeCell ref="Q8:Q9"/>
    <mergeCell ref="Q10:Q13"/>
    <mergeCell ref="Q14:Q17"/>
    <mergeCell ref="A10:A13"/>
    <mergeCell ref="A24:A25"/>
    <mergeCell ref="A18:A19"/>
    <mergeCell ref="Q18:Q19"/>
    <mergeCell ref="Q24:Q25"/>
    <mergeCell ref="Q22:Q23"/>
    <mergeCell ref="Q20:Q21"/>
    <mergeCell ref="A22:A23"/>
    <mergeCell ref="AC4:AC5"/>
    <mergeCell ref="Z4:Z5"/>
    <mergeCell ref="V4:V5"/>
    <mergeCell ref="Q6:Q7"/>
    <mergeCell ref="A6:A7"/>
    <mergeCell ref="F4:H4"/>
    <mergeCell ref="C4:C5"/>
    <mergeCell ref="L4:L5"/>
    <mergeCell ref="Q3:Q5"/>
    <mergeCell ref="D4:D5"/>
    <mergeCell ref="E4:E5"/>
    <mergeCell ref="B3:B5"/>
    <mergeCell ref="Q1:Y1"/>
    <mergeCell ref="Y4:Y5"/>
    <mergeCell ref="R3:R5"/>
    <mergeCell ref="W4:W5"/>
    <mergeCell ref="S4:S5"/>
    <mergeCell ref="Q2:AG2"/>
    <mergeCell ref="AB4:AB5"/>
    <mergeCell ref="S3:AG3"/>
    <mergeCell ref="X4:X5"/>
    <mergeCell ref="AE4:AE5"/>
    <mergeCell ref="AG4:AG5"/>
    <mergeCell ref="T4:T5"/>
    <mergeCell ref="AA4:AA5"/>
    <mergeCell ref="U4:U5"/>
    <mergeCell ref="AD4:AD5"/>
    <mergeCell ref="AF4:AF5"/>
    <mergeCell ref="A1:J1"/>
    <mergeCell ref="M4:M5"/>
    <mergeCell ref="A2:P2"/>
    <mergeCell ref="I4:K4"/>
    <mergeCell ref="N4:P4"/>
    <mergeCell ref="F3:P3"/>
    <mergeCell ref="A3:A5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>
  <sheetPr codeName="Arkusz36"/>
  <dimension ref="A1:AG38"/>
  <sheetViews>
    <sheetView zoomScale="75" zoomScaleNormal="60" workbookViewId="0">
      <selection activeCell="E17" sqref="E1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555</v>
      </c>
      <c r="B1" s="262"/>
      <c r="C1" s="262"/>
      <c r="D1" s="262"/>
      <c r="E1" s="262"/>
      <c r="F1" s="262"/>
      <c r="G1" s="262"/>
      <c r="H1" s="262"/>
      <c r="I1" s="262"/>
      <c r="J1" s="36" t="s">
        <v>473</v>
      </c>
      <c r="K1" s="24"/>
      <c r="L1" s="24"/>
      <c r="M1" s="24"/>
      <c r="N1" s="24"/>
      <c r="O1" s="24"/>
      <c r="P1" s="24"/>
      <c r="Q1" s="262" t="str">
        <f>A1</f>
        <v>TABELA 35. WOLNE MIEJSCA PRACY I MIEJSCA AKTYWIZACJI ZAWODOWEJ W GRUDNIU</v>
      </c>
      <c r="R1" s="262"/>
      <c r="S1" s="262"/>
      <c r="T1" s="262"/>
      <c r="U1" s="262"/>
      <c r="V1" s="262"/>
      <c r="W1" s="262"/>
      <c r="X1" s="262"/>
      <c r="Y1" s="262"/>
      <c r="Z1" s="36" t="s">
        <v>474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0" customHeight="1">
      <c r="A4" s="235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3" t="s">
        <v>12</v>
      </c>
      <c r="B6" s="38" t="s">
        <v>176</v>
      </c>
      <c r="C6" s="10"/>
      <c r="D6" s="8"/>
      <c r="E6" s="11"/>
      <c r="F6" s="9"/>
      <c r="G6" s="8"/>
      <c r="H6" s="8"/>
      <c r="I6" s="8"/>
      <c r="J6" s="8"/>
      <c r="K6" s="8"/>
      <c r="L6" s="8"/>
      <c r="M6" s="8"/>
      <c r="N6" s="8"/>
      <c r="O6" s="8"/>
      <c r="P6" s="8"/>
      <c r="Q6" s="3" t="s">
        <v>12</v>
      </c>
      <c r="R6" s="38" t="s">
        <v>176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s="6" customFormat="1" ht="30" customHeight="1">
      <c r="A7" s="4" t="s">
        <v>188</v>
      </c>
      <c r="B7" s="38" t="s">
        <v>177</v>
      </c>
      <c r="C7" s="39">
        <v>4481</v>
      </c>
      <c r="D7" s="8">
        <v>6165</v>
      </c>
      <c r="E7" s="41">
        <v>-1684</v>
      </c>
      <c r="F7" s="42">
        <v>1308</v>
      </c>
      <c r="G7" s="42">
        <v>274</v>
      </c>
      <c r="H7" s="40">
        <v>1582</v>
      </c>
      <c r="I7" s="42">
        <v>259</v>
      </c>
      <c r="J7" s="42">
        <v>116</v>
      </c>
      <c r="K7" s="40">
        <v>375</v>
      </c>
      <c r="L7" s="42">
        <v>276</v>
      </c>
      <c r="M7" s="42">
        <v>206</v>
      </c>
      <c r="N7" s="42">
        <v>293</v>
      </c>
      <c r="O7" s="42">
        <v>111</v>
      </c>
      <c r="P7" s="40">
        <v>404</v>
      </c>
      <c r="Q7" s="4" t="s">
        <v>188</v>
      </c>
      <c r="R7" s="38" t="s">
        <v>177</v>
      </c>
      <c r="S7" s="40">
        <v>66</v>
      </c>
      <c r="T7" s="42">
        <v>158</v>
      </c>
      <c r="U7" s="42">
        <v>136</v>
      </c>
      <c r="V7" s="42">
        <v>62</v>
      </c>
      <c r="W7" s="42">
        <v>383</v>
      </c>
      <c r="X7" s="42">
        <v>67</v>
      </c>
      <c r="Y7" s="42">
        <v>99</v>
      </c>
      <c r="Z7" s="42">
        <v>113</v>
      </c>
      <c r="AA7" s="42">
        <v>88</v>
      </c>
      <c r="AB7" s="42">
        <v>90</v>
      </c>
      <c r="AC7" s="42">
        <v>78</v>
      </c>
      <c r="AD7" s="42">
        <v>94</v>
      </c>
      <c r="AE7" s="42">
        <v>32</v>
      </c>
      <c r="AF7" s="42">
        <v>84</v>
      </c>
      <c r="AG7" s="42">
        <v>88</v>
      </c>
    </row>
    <row r="8" spans="1:33" s="6" customFormat="1" ht="30" customHeight="1">
      <c r="A8" s="4"/>
      <c r="B8" s="18" t="s">
        <v>178</v>
      </c>
      <c r="C8" s="10">
        <v>750</v>
      </c>
      <c r="D8" s="8">
        <v>1027</v>
      </c>
      <c r="E8" s="27">
        <v>-277</v>
      </c>
      <c r="F8" s="9">
        <v>53</v>
      </c>
      <c r="G8" s="9">
        <v>16</v>
      </c>
      <c r="H8" s="8">
        <v>69</v>
      </c>
      <c r="I8" s="9">
        <v>141</v>
      </c>
      <c r="J8" s="9">
        <v>23</v>
      </c>
      <c r="K8" s="8">
        <v>164</v>
      </c>
      <c r="L8" s="9">
        <v>10</v>
      </c>
      <c r="M8" s="9">
        <v>36</v>
      </c>
      <c r="N8" s="9">
        <v>20</v>
      </c>
      <c r="O8" s="9">
        <v>10</v>
      </c>
      <c r="P8" s="8">
        <v>30</v>
      </c>
      <c r="Q8" s="4"/>
      <c r="R8" s="18" t="s">
        <v>178</v>
      </c>
      <c r="S8" s="8">
        <v>20</v>
      </c>
      <c r="T8" s="9">
        <v>13</v>
      </c>
      <c r="U8" s="9">
        <v>86</v>
      </c>
      <c r="V8" s="9">
        <v>16</v>
      </c>
      <c r="W8" s="9">
        <v>75</v>
      </c>
      <c r="X8" s="9">
        <v>32</v>
      </c>
      <c r="Y8" s="9">
        <v>16</v>
      </c>
      <c r="Z8" s="9">
        <v>46</v>
      </c>
      <c r="AA8" s="9">
        <v>26</v>
      </c>
      <c r="AB8" s="9">
        <v>7</v>
      </c>
      <c r="AC8" s="9">
        <v>28</v>
      </c>
      <c r="AD8" s="9">
        <v>12</v>
      </c>
      <c r="AE8" s="9">
        <v>16</v>
      </c>
      <c r="AF8" s="9">
        <v>29</v>
      </c>
      <c r="AG8" s="9">
        <v>19</v>
      </c>
    </row>
    <row r="9" spans="1:33" s="157" customFormat="1" ht="30" customHeight="1">
      <c r="A9" s="182" t="s">
        <v>189</v>
      </c>
      <c r="B9" s="156" t="s">
        <v>179</v>
      </c>
      <c r="C9" s="10">
        <v>90619</v>
      </c>
      <c r="D9" s="8">
        <v>86138</v>
      </c>
      <c r="E9" s="27">
        <v>4481</v>
      </c>
      <c r="F9" s="9">
        <v>17545</v>
      </c>
      <c r="G9" s="9">
        <v>3621</v>
      </c>
      <c r="H9" s="8">
        <v>21166</v>
      </c>
      <c r="I9" s="9">
        <v>3947</v>
      </c>
      <c r="J9" s="9">
        <v>1745</v>
      </c>
      <c r="K9" s="8">
        <v>5692</v>
      </c>
      <c r="L9" s="9">
        <v>7083</v>
      </c>
      <c r="M9" s="9">
        <v>4681</v>
      </c>
      <c r="N9" s="9">
        <v>3962</v>
      </c>
      <c r="O9" s="9">
        <v>3622</v>
      </c>
      <c r="P9" s="8">
        <v>7584</v>
      </c>
      <c r="Q9" s="182" t="s">
        <v>189</v>
      </c>
      <c r="R9" s="156" t="s">
        <v>179</v>
      </c>
      <c r="S9" s="8">
        <v>2586</v>
      </c>
      <c r="T9" s="9">
        <v>3394</v>
      </c>
      <c r="U9" s="9">
        <v>2427</v>
      </c>
      <c r="V9" s="9">
        <v>2114</v>
      </c>
      <c r="W9" s="9">
        <v>7672</v>
      </c>
      <c r="X9" s="9">
        <v>3858</v>
      </c>
      <c r="Y9" s="9">
        <v>2490</v>
      </c>
      <c r="Z9" s="9">
        <v>3898</v>
      </c>
      <c r="AA9" s="9">
        <v>2245</v>
      </c>
      <c r="AB9" s="9">
        <v>2135</v>
      </c>
      <c r="AC9" s="9">
        <v>2234</v>
      </c>
      <c r="AD9" s="9">
        <v>3561</v>
      </c>
      <c r="AE9" s="9">
        <v>1392</v>
      </c>
      <c r="AF9" s="9">
        <v>1691</v>
      </c>
      <c r="AG9" s="9">
        <v>2716</v>
      </c>
    </row>
    <row r="10" spans="1:33" s="157" customFormat="1" ht="30" customHeight="1">
      <c r="A10" s="182"/>
      <c r="B10" s="156" t="s">
        <v>178</v>
      </c>
      <c r="C10" s="158">
        <v>32639</v>
      </c>
      <c r="D10" s="8">
        <v>31889</v>
      </c>
      <c r="E10" s="27">
        <v>750</v>
      </c>
      <c r="F10" s="9">
        <v>1984</v>
      </c>
      <c r="G10" s="9">
        <v>957</v>
      </c>
      <c r="H10" s="8">
        <v>2941</v>
      </c>
      <c r="I10" s="9">
        <v>2196</v>
      </c>
      <c r="J10" s="9">
        <v>977</v>
      </c>
      <c r="K10" s="8">
        <v>3173</v>
      </c>
      <c r="L10" s="9">
        <v>1333</v>
      </c>
      <c r="M10" s="9">
        <v>2367</v>
      </c>
      <c r="N10" s="9">
        <v>1204</v>
      </c>
      <c r="O10" s="9">
        <v>1439</v>
      </c>
      <c r="P10" s="8">
        <v>2643</v>
      </c>
      <c r="Q10" s="182"/>
      <c r="R10" s="156" t="s">
        <v>178</v>
      </c>
      <c r="S10" s="8">
        <v>1127</v>
      </c>
      <c r="T10" s="9">
        <v>1015</v>
      </c>
      <c r="U10" s="9">
        <v>1288</v>
      </c>
      <c r="V10" s="9">
        <v>999</v>
      </c>
      <c r="W10" s="9">
        <v>3280</v>
      </c>
      <c r="X10" s="9">
        <v>2118</v>
      </c>
      <c r="Y10" s="9">
        <v>1024</v>
      </c>
      <c r="Z10" s="9">
        <v>1539</v>
      </c>
      <c r="AA10" s="9">
        <v>1238</v>
      </c>
      <c r="AB10" s="9">
        <v>1093</v>
      </c>
      <c r="AC10" s="9">
        <v>1487</v>
      </c>
      <c r="AD10" s="9">
        <v>1324</v>
      </c>
      <c r="AE10" s="9">
        <v>916</v>
      </c>
      <c r="AF10" s="9">
        <v>502</v>
      </c>
      <c r="AG10" s="9">
        <v>1232</v>
      </c>
    </row>
    <row r="11" spans="1:33" s="6" customFormat="1" ht="30" customHeight="1">
      <c r="A11" s="4" t="s">
        <v>190</v>
      </c>
      <c r="B11" s="19" t="s">
        <v>180</v>
      </c>
      <c r="C11" s="10">
        <v>3275</v>
      </c>
      <c r="D11" s="8">
        <v>5215</v>
      </c>
      <c r="E11" s="11">
        <v>-1940</v>
      </c>
      <c r="F11" s="9">
        <v>702</v>
      </c>
      <c r="G11" s="9">
        <v>196</v>
      </c>
      <c r="H11" s="8">
        <v>898</v>
      </c>
      <c r="I11" s="9">
        <v>103</v>
      </c>
      <c r="J11" s="9">
        <v>19</v>
      </c>
      <c r="K11" s="8">
        <v>122</v>
      </c>
      <c r="L11" s="9">
        <v>243</v>
      </c>
      <c r="M11" s="9">
        <v>168</v>
      </c>
      <c r="N11" s="9">
        <v>364</v>
      </c>
      <c r="O11" s="9">
        <v>179</v>
      </c>
      <c r="P11" s="8">
        <v>543</v>
      </c>
      <c r="Q11" s="4" t="s">
        <v>190</v>
      </c>
      <c r="R11" s="18" t="s">
        <v>180</v>
      </c>
      <c r="S11" s="8">
        <v>33</v>
      </c>
      <c r="T11" s="9">
        <v>140</v>
      </c>
      <c r="U11" s="9">
        <v>86</v>
      </c>
      <c r="V11" s="9">
        <v>29</v>
      </c>
      <c r="W11" s="9">
        <v>244</v>
      </c>
      <c r="X11" s="9">
        <v>40</v>
      </c>
      <c r="Y11" s="9">
        <v>55</v>
      </c>
      <c r="Z11" s="9">
        <v>42</v>
      </c>
      <c r="AA11" s="9">
        <v>42</v>
      </c>
      <c r="AB11" s="9">
        <v>59</v>
      </c>
      <c r="AC11" s="9">
        <v>53</v>
      </c>
      <c r="AD11" s="9">
        <v>211</v>
      </c>
      <c r="AE11" s="9">
        <v>27</v>
      </c>
      <c r="AF11" s="9">
        <v>63</v>
      </c>
      <c r="AG11" s="9">
        <v>177</v>
      </c>
    </row>
    <row r="12" spans="1:33" s="6" customFormat="1" ht="30" customHeight="1">
      <c r="A12" s="5"/>
      <c r="B12" s="18" t="s">
        <v>181</v>
      </c>
      <c r="C12" s="10">
        <v>994</v>
      </c>
      <c r="D12" s="8">
        <v>1027</v>
      </c>
      <c r="E12" s="11">
        <v>-33</v>
      </c>
      <c r="F12" s="9">
        <v>33</v>
      </c>
      <c r="G12" s="9">
        <v>76</v>
      </c>
      <c r="H12" s="8">
        <v>109</v>
      </c>
      <c r="I12" s="9">
        <v>34</v>
      </c>
      <c r="J12" s="9">
        <v>1</v>
      </c>
      <c r="K12" s="8">
        <v>35</v>
      </c>
      <c r="L12" s="9">
        <v>53</v>
      </c>
      <c r="M12" s="9">
        <v>66</v>
      </c>
      <c r="N12" s="9">
        <v>130</v>
      </c>
      <c r="O12" s="9">
        <v>91</v>
      </c>
      <c r="P12" s="8">
        <v>221</v>
      </c>
      <c r="Q12" s="5"/>
      <c r="R12" s="18" t="s">
        <v>181</v>
      </c>
      <c r="S12" s="8">
        <v>10</v>
      </c>
      <c r="T12" s="9">
        <v>58</v>
      </c>
      <c r="U12" s="9">
        <v>37</v>
      </c>
      <c r="V12" s="9">
        <v>3</v>
      </c>
      <c r="W12" s="9">
        <v>13</v>
      </c>
      <c r="X12" s="9">
        <v>0</v>
      </c>
      <c r="Y12" s="9">
        <v>24</v>
      </c>
      <c r="Z12" s="9">
        <v>8</v>
      </c>
      <c r="AA12" s="9">
        <v>39</v>
      </c>
      <c r="AB12" s="9">
        <v>1</v>
      </c>
      <c r="AC12" s="9">
        <v>6</v>
      </c>
      <c r="AD12" s="9">
        <v>144</v>
      </c>
      <c r="AE12" s="9">
        <v>11</v>
      </c>
      <c r="AF12" s="9">
        <v>19</v>
      </c>
      <c r="AG12" s="9">
        <v>137</v>
      </c>
    </row>
    <row r="13" spans="1:33" s="6" customFormat="1" ht="30" customHeight="1">
      <c r="A13" s="3" t="s">
        <v>17</v>
      </c>
      <c r="B13" s="52" t="s">
        <v>182</v>
      </c>
      <c r="C13" s="39"/>
      <c r="D13" s="8"/>
      <c r="E13" s="41"/>
      <c r="F13" s="9"/>
      <c r="G13" s="9"/>
      <c r="H13" s="8"/>
      <c r="I13" s="9"/>
      <c r="J13" s="9"/>
      <c r="K13" s="8"/>
      <c r="L13" s="9"/>
      <c r="M13" s="9"/>
      <c r="N13" s="9"/>
      <c r="O13" s="9"/>
      <c r="P13" s="8"/>
      <c r="Q13" s="3" t="s">
        <v>17</v>
      </c>
      <c r="R13" s="38" t="s">
        <v>182</v>
      </c>
      <c r="S13" s="8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s="6" customFormat="1" ht="30" customHeight="1">
      <c r="A14" s="4" t="s">
        <v>191</v>
      </c>
      <c r="B14" s="38" t="s">
        <v>177</v>
      </c>
      <c r="C14" s="39">
        <v>4371</v>
      </c>
      <c r="D14" s="8">
        <v>5948</v>
      </c>
      <c r="E14" s="41">
        <v>-1577</v>
      </c>
      <c r="F14" s="42">
        <v>1307</v>
      </c>
      <c r="G14" s="42">
        <v>273</v>
      </c>
      <c r="H14" s="40">
        <v>1580</v>
      </c>
      <c r="I14" s="42">
        <v>252</v>
      </c>
      <c r="J14" s="42">
        <v>113</v>
      </c>
      <c r="K14" s="40">
        <v>365</v>
      </c>
      <c r="L14" s="42">
        <v>275</v>
      </c>
      <c r="M14" s="42">
        <v>194</v>
      </c>
      <c r="N14" s="42">
        <v>289</v>
      </c>
      <c r="O14" s="42">
        <v>110</v>
      </c>
      <c r="P14" s="40">
        <v>399</v>
      </c>
      <c r="Q14" s="4" t="s">
        <v>191</v>
      </c>
      <c r="R14" s="38" t="s">
        <v>177</v>
      </c>
      <c r="S14" s="40">
        <v>66</v>
      </c>
      <c r="T14" s="42">
        <v>156</v>
      </c>
      <c r="U14" s="42">
        <v>112</v>
      </c>
      <c r="V14" s="42">
        <v>56</v>
      </c>
      <c r="W14" s="42">
        <v>383</v>
      </c>
      <c r="X14" s="42">
        <v>53</v>
      </c>
      <c r="Y14" s="42">
        <v>97</v>
      </c>
      <c r="Z14" s="42">
        <v>100</v>
      </c>
      <c r="AA14" s="42">
        <v>77</v>
      </c>
      <c r="AB14" s="42">
        <v>90</v>
      </c>
      <c r="AC14" s="42">
        <v>75</v>
      </c>
      <c r="AD14" s="42">
        <v>93</v>
      </c>
      <c r="AE14" s="42">
        <v>32</v>
      </c>
      <c r="AF14" s="42">
        <v>84</v>
      </c>
      <c r="AG14" s="42">
        <v>84</v>
      </c>
    </row>
    <row r="15" spans="1:33" s="6" customFormat="1" ht="30" customHeight="1">
      <c r="A15" s="4"/>
      <c r="B15" s="19" t="s">
        <v>178</v>
      </c>
      <c r="C15" s="10">
        <v>640</v>
      </c>
      <c r="D15" s="8">
        <v>810</v>
      </c>
      <c r="E15" s="11">
        <v>-170</v>
      </c>
      <c r="F15" s="9">
        <v>52</v>
      </c>
      <c r="G15" s="9">
        <v>15</v>
      </c>
      <c r="H15" s="8">
        <v>67</v>
      </c>
      <c r="I15" s="9">
        <v>134</v>
      </c>
      <c r="J15" s="9">
        <v>20</v>
      </c>
      <c r="K15" s="8">
        <v>154</v>
      </c>
      <c r="L15" s="9">
        <v>9</v>
      </c>
      <c r="M15" s="9">
        <v>24</v>
      </c>
      <c r="N15" s="9">
        <v>16</v>
      </c>
      <c r="O15" s="9">
        <v>9</v>
      </c>
      <c r="P15" s="8">
        <v>25</v>
      </c>
      <c r="Q15" s="4"/>
      <c r="R15" s="18" t="s">
        <v>178</v>
      </c>
      <c r="S15" s="8">
        <v>20</v>
      </c>
      <c r="T15" s="9">
        <v>11</v>
      </c>
      <c r="U15" s="9">
        <v>62</v>
      </c>
      <c r="V15" s="9">
        <v>10</v>
      </c>
      <c r="W15" s="9">
        <v>75</v>
      </c>
      <c r="X15" s="9">
        <v>18</v>
      </c>
      <c r="Y15" s="9">
        <v>14</v>
      </c>
      <c r="Z15" s="9">
        <v>33</v>
      </c>
      <c r="AA15" s="9">
        <v>15</v>
      </c>
      <c r="AB15" s="9">
        <v>7</v>
      </c>
      <c r="AC15" s="9">
        <v>25</v>
      </c>
      <c r="AD15" s="9">
        <v>11</v>
      </c>
      <c r="AE15" s="9">
        <v>16</v>
      </c>
      <c r="AF15" s="9">
        <v>29</v>
      </c>
      <c r="AG15" s="9">
        <v>15</v>
      </c>
    </row>
    <row r="16" spans="1:33" s="6" customFormat="1" ht="30" customHeight="1">
      <c r="A16" s="4" t="s">
        <v>192</v>
      </c>
      <c r="B16" s="19" t="s">
        <v>179</v>
      </c>
      <c r="C16" s="10">
        <v>73429</v>
      </c>
      <c r="D16" s="8">
        <v>69058</v>
      </c>
      <c r="E16" s="11">
        <v>4371</v>
      </c>
      <c r="F16" s="9">
        <v>16569</v>
      </c>
      <c r="G16" s="9">
        <v>3226</v>
      </c>
      <c r="H16" s="8">
        <v>19795</v>
      </c>
      <c r="I16" s="9">
        <v>3186</v>
      </c>
      <c r="J16" s="9">
        <v>1408</v>
      </c>
      <c r="K16" s="8">
        <v>4594</v>
      </c>
      <c r="L16" s="9">
        <v>6246</v>
      </c>
      <c r="M16" s="9">
        <v>3111</v>
      </c>
      <c r="N16" s="9">
        <v>3231</v>
      </c>
      <c r="O16" s="9">
        <v>2850</v>
      </c>
      <c r="P16" s="8">
        <v>6081</v>
      </c>
      <c r="Q16" s="4" t="s">
        <v>192</v>
      </c>
      <c r="R16" s="18" t="s">
        <v>179</v>
      </c>
      <c r="S16" s="8">
        <v>1799</v>
      </c>
      <c r="T16" s="9">
        <v>2778</v>
      </c>
      <c r="U16" s="9">
        <v>1927</v>
      </c>
      <c r="V16" s="9">
        <v>1504</v>
      </c>
      <c r="W16" s="9">
        <v>6313</v>
      </c>
      <c r="X16" s="9">
        <v>2575</v>
      </c>
      <c r="Y16" s="9">
        <v>1972</v>
      </c>
      <c r="Z16" s="9">
        <v>2989</v>
      </c>
      <c r="AA16" s="9">
        <v>1347</v>
      </c>
      <c r="AB16" s="9">
        <v>1642</v>
      </c>
      <c r="AC16" s="9">
        <v>1519</v>
      </c>
      <c r="AD16" s="9">
        <v>2729</v>
      </c>
      <c r="AE16" s="9">
        <v>987</v>
      </c>
      <c r="AF16" s="9">
        <v>1410</v>
      </c>
      <c r="AG16" s="9">
        <v>2111</v>
      </c>
    </row>
    <row r="17" spans="1:33" s="6" customFormat="1" ht="30" customHeight="1">
      <c r="A17" s="4"/>
      <c r="B17" s="18" t="s">
        <v>178</v>
      </c>
      <c r="C17" s="10">
        <v>15449</v>
      </c>
      <c r="D17" s="8">
        <v>14809</v>
      </c>
      <c r="E17" s="11">
        <v>640</v>
      </c>
      <c r="F17" s="9">
        <v>1008</v>
      </c>
      <c r="G17" s="9">
        <v>562</v>
      </c>
      <c r="H17" s="8">
        <v>1570</v>
      </c>
      <c r="I17" s="9">
        <v>1435</v>
      </c>
      <c r="J17" s="9">
        <v>640</v>
      </c>
      <c r="K17" s="8">
        <v>2075</v>
      </c>
      <c r="L17" s="9">
        <v>496</v>
      </c>
      <c r="M17" s="9">
        <v>797</v>
      </c>
      <c r="N17" s="9">
        <v>473</v>
      </c>
      <c r="O17" s="9">
        <v>667</v>
      </c>
      <c r="P17" s="8">
        <v>1140</v>
      </c>
      <c r="Q17" s="4"/>
      <c r="R17" s="18" t="s">
        <v>178</v>
      </c>
      <c r="S17" s="8">
        <v>340</v>
      </c>
      <c r="T17" s="9">
        <v>399</v>
      </c>
      <c r="U17" s="9">
        <v>788</v>
      </c>
      <c r="V17" s="9">
        <v>389</v>
      </c>
      <c r="W17" s="9">
        <v>1921</v>
      </c>
      <c r="X17" s="9">
        <v>835</v>
      </c>
      <c r="Y17" s="9">
        <v>506</v>
      </c>
      <c r="Z17" s="9">
        <v>630</v>
      </c>
      <c r="AA17" s="9">
        <v>340</v>
      </c>
      <c r="AB17" s="9">
        <v>600</v>
      </c>
      <c r="AC17" s="9">
        <v>772</v>
      </c>
      <c r="AD17" s="9">
        <v>492</v>
      </c>
      <c r="AE17" s="9">
        <v>511</v>
      </c>
      <c r="AF17" s="9">
        <v>221</v>
      </c>
      <c r="AG17" s="9">
        <v>627</v>
      </c>
    </row>
    <row r="18" spans="1:33" s="6" customFormat="1" ht="30" customHeight="1">
      <c r="A18" s="4" t="s">
        <v>193</v>
      </c>
      <c r="B18" s="18" t="s">
        <v>180</v>
      </c>
      <c r="C18" s="10">
        <v>3224</v>
      </c>
      <c r="D18" s="8">
        <v>5102</v>
      </c>
      <c r="E18" s="11">
        <v>-1878</v>
      </c>
      <c r="F18" s="9">
        <v>701</v>
      </c>
      <c r="G18" s="9">
        <v>196</v>
      </c>
      <c r="H18" s="8">
        <v>897</v>
      </c>
      <c r="I18" s="9">
        <v>101</v>
      </c>
      <c r="J18" s="9">
        <v>19</v>
      </c>
      <c r="K18" s="8">
        <v>120</v>
      </c>
      <c r="L18" s="9">
        <v>243</v>
      </c>
      <c r="M18" s="9">
        <v>144</v>
      </c>
      <c r="N18" s="9">
        <v>364</v>
      </c>
      <c r="O18" s="9">
        <v>179</v>
      </c>
      <c r="P18" s="8">
        <v>543</v>
      </c>
      <c r="Q18" s="4" t="s">
        <v>193</v>
      </c>
      <c r="R18" s="18" t="s">
        <v>180</v>
      </c>
      <c r="S18" s="8">
        <v>33</v>
      </c>
      <c r="T18" s="9">
        <v>140</v>
      </c>
      <c r="U18" s="9">
        <v>86</v>
      </c>
      <c r="V18" s="9">
        <v>29</v>
      </c>
      <c r="W18" s="9">
        <v>244</v>
      </c>
      <c r="X18" s="9">
        <v>29</v>
      </c>
      <c r="Y18" s="9">
        <v>55</v>
      </c>
      <c r="Z18" s="9">
        <v>41</v>
      </c>
      <c r="AA18" s="9">
        <v>31</v>
      </c>
      <c r="AB18" s="9">
        <v>59</v>
      </c>
      <c r="AC18" s="9">
        <v>52</v>
      </c>
      <c r="AD18" s="9">
        <v>211</v>
      </c>
      <c r="AE18" s="9">
        <v>27</v>
      </c>
      <c r="AF18" s="9">
        <v>63</v>
      </c>
      <c r="AG18" s="9">
        <v>177</v>
      </c>
    </row>
    <row r="19" spans="1:33" s="6" customFormat="1" ht="30" customHeight="1">
      <c r="A19" s="5"/>
      <c r="B19" s="19" t="s">
        <v>181</v>
      </c>
      <c r="C19" s="10">
        <v>963</v>
      </c>
      <c r="D19" s="8">
        <v>976</v>
      </c>
      <c r="E19" s="11">
        <v>-13</v>
      </c>
      <c r="F19" s="9">
        <v>33</v>
      </c>
      <c r="G19" s="9">
        <v>76</v>
      </c>
      <c r="H19" s="8">
        <v>109</v>
      </c>
      <c r="I19" s="9">
        <v>34</v>
      </c>
      <c r="J19" s="9">
        <v>1</v>
      </c>
      <c r="K19" s="8">
        <v>35</v>
      </c>
      <c r="L19" s="9">
        <v>53</v>
      </c>
      <c r="M19" s="9">
        <v>48</v>
      </c>
      <c r="N19" s="9">
        <v>130</v>
      </c>
      <c r="O19" s="9">
        <v>91</v>
      </c>
      <c r="P19" s="8">
        <v>221</v>
      </c>
      <c r="Q19" s="5"/>
      <c r="R19" s="18" t="s">
        <v>181</v>
      </c>
      <c r="S19" s="8">
        <v>10</v>
      </c>
      <c r="T19" s="9">
        <v>58</v>
      </c>
      <c r="U19" s="9">
        <v>37</v>
      </c>
      <c r="V19" s="9">
        <v>3</v>
      </c>
      <c r="W19" s="9">
        <v>13</v>
      </c>
      <c r="X19" s="9">
        <v>0</v>
      </c>
      <c r="Y19" s="9">
        <v>24</v>
      </c>
      <c r="Z19" s="9">
        <v>7</v>
      </c>
      <c r="AA19" s="9">
        <v>28</v>
      </c>
      <c r="AB19" s="9">
        <v>1</v>
      </c>
      <c r="AC19" s="9">
        <v>5</v>
      </c>
      <c r="AD19" s="9">
        <v>144</v>
      </c>
      <c r="AE19" s="9">
        <v>11</v>
      </c>
      <c r="AF19" s="9">
        <v>19</v>
      </c>
      <c r="AG19" s="9">
        <v>137</v>
      </c>
    </row>
    <row r="20" spans="1:33" s="6" customFormat="1" ht="30" customHeight="1">
      <c r="A20" s="3" t="s">
        <v>19</v>
      </c>
      <c r="B20" s="38" t="s">
        <v>183</v>
      </c>
      <c r="C20" s="39">
        <v>110</v>
      </c>
      <c r="D20" s="8">
        <v>217</v>
      </c>
      <c r="E20" s="41">
        <v>-107</v>
      </c>
      <c r="F20" s="42">
        <v>1</v>
      </c>
      <c r="G20" s="42">
        <v>1</v>
      </c>
      <c r="H20" s="40">
        <v>2</v>
      </c>
      <c r="I20" s="42">
        <v>7</v>
      </c>
      <c r="J20" s="42">
        <v>3</v>
      </c>
      <c r="K20" s="40">
        <v>10</v>
      </c>
      <c r="L20" s="42">
        <v>1</v>
      </c>
      <c r="M20" s="42">
        <v>12</v>
      </c>
      <c r="N20" s="42">
        <v>4</v>
      </c>
      <c r="O20" s="42">
        <v>1</v>
      </c>
      <c r="P20" s="40">
        <v>5</v>
      </c>
      <c r="Q20" s="3" t="s">
        <v>19</v>
      </c>
      <c r="R20" s="38" t="s">
        <v>183</v>
      </c>
      <c r="S20" s="40">
        <v>0</v>
      </c>
      <c r="T20" s="42">
        <v>2</v>
      </c>
      <c r="U20" s="42">
        <v>24</v>
      </c>
      <c r="V20" s="42">
        <v>6</v>
      </c>
      <c r="W20" s="42">
        <v>0</v>
      </c>
      <c r="X20" s="42">
        <v>14</v>
      </c>
      <c r="Y20" s="42">
        <v>2</v>
      </c>
      <c r="Z20" s="42">
        <v>13</v>
      </c>
      <c r="AA20" s="42">
        <v>11</v>
      </c>
      <c r="AB20" s="42">
        <v>0</v>
      </c>
      <c r="AC20" s="42">
        <v>3</v>
      </c>
      <c r="AD20" s="42">
        <v>1</v>
      </c>
      <c r="AE20" s="42">
        <v>0</v>
      </c>
      <c r="AF20" s="42">
        <v>0</v>
      </c>
      <c r="AG20" s="42">
        <v>4</v>
      </c>
    </row>
    <row r="21" spans="1:33" s="6" customFormat="1" ht="30" customHeight="1">
      <c r="A21" s="4"/>
      <c r="B21" s="19" t="s">
        <v>179</v>
      </c>
      <c r="C21" s="10">
        <v>17190</v>
      </c>
      <c r="D21" s="8">
        <v>17080</v>
      </c>
      <c r="E21" s="11">
        <v>110</v>
      </c>
      <c r="F21" s="9">
        <v>976</v>
      </c>
      <c r="G21" s="9">
        <v>395</v>
      </c>
      <c r="H21" s="8">
        <v>1371</v>
      </c>
      <c r="I21" s="9">
        <v>761</v>
      </c>
      <c r="J21" s="9">
        <v>337</v>
      </c>
      <c r="K21" s="8">
        <v>1098</v>
      </c>
      <c r="L21" s="9">
        <v>837</v>
      </c>
      <c r="M21" s="9">
        <v>1570</v>
      </c>
      <c r="N21" s="9">
        <v>731</v>
      </c>
      <c r="O21" s="9">
        <v>772</v>
      </c>
      <c r="P21" s="8">
        <v>1503</v>
      </c>
      <c r="Q21" s="4"/>
      <c r="R21" s="18" t="s">
        <v>179</v>
      </c>
      <c r="S21" s="8">
        <v>787</v>
      </c>
      <c r="T21" s="9">
        <v>616</v>
      </c>
      <c r="U21" s="9">
        <v>500</v>
      </c>
      <c r="V21" s="9">
        <v>610</v>
      </c>
      <c r="W21" s="9">
        <v>1359</v>
      </c>
      <c r="X21" s="9">
        <v>1283</v>
      </c>
      <c r="Y21" s="9">
        <v>518</v>
      </c>
      <c r="Z21" s="9">
        <v>909</v>
      </c>
      <c r="AA21" s="9">
        <v>898</v>
      </c>
      <c r="AB21" s="9">
        <v>493</v>
      </c>
      <c r="AC21" s="9">
        <v>715</v>
      </c>
      <c r="AD21" s="9">
        <v>832</v>
      </c>
      <c r="AE21" s="9">
        <v>405</v>
      </c>
      <c r="AF21" s="9">
        <v>281</v>
      </c>
      <c r="AG21" s="9">
        <v>605</v>
      </c>
    </row>
    <row r="22" spans="1:33" s="6" customFormat="1" ht="30" customHeight="1">
      <c r="A22" s="4"/>
      <c r="B22" s="18" t="s">
        <v>180</v>
      </c>
      <c r="C22" s="10">
        <v>51</v>
      </c>
      <c r="D22" s="8">
        <v>113</v>
      </c>
      <c r="E22" s="11">
        <v>-62</v>
      </c>
      <c r="F22" s="9">
        <v>1</v>
      </c>
      <c r="G22" s="9">
        <v>0</v>
      </c>
      <c r="H22" s="8">
        <v>1</v>
      </c>
      <c r="I22" s="9">
        <v>2</v>
      </c>
      <c r="J22" s="9">
        <v>0</v>
      </c>
      <c r="K22" s="8">
        <v>2</v>
      </c>
      <c r="L22" s="9">
        <v>0</v>
      </c>
      <c r="M22" s="9">
        <v>24</v>
      </c>
      <c r="N22" s="9">
        <v>0</v>
      </c>
      <c r="O22" s="9">
        <v>0</v>
      </c>
      <c r="P22" s="8">
        <v>0</v>
      </c>
      <c r="Q22" s="4"/>
      <c r="R22" s="18" t="s">
        <v>180</v>
      </c>
      <c r="S22" s="8">
        <v>0</v>
      </c>
      <c r="T22" s="9">
        <v>0</v>
      </c>
      <c r="U22" s="9">
        <v>0</v>
      </c>
      <c r="V22" s="9">
        <v>0</v>
      </c>
      <c r="W22" s="9">
        <v>0</v>
      </c>
      <c r="X22" s="9">
        <v>11</v>
      </c>
      <c r="Y22" s="9">
        <v>0</v>
      </c>
      <c r="Z22" s="9">
        <v>1</v>
      </c>
      <c r="AA22" s="9">
        <v>11</v>
      </c>
      <c r="AB22" s="9">
        <v>0</v>
      </c>
      <c r="AC22" s="9">
        <v>1</v>
      </c>
      <c r="AD22" s="9">
        <v>0</v>
      </c>
      <c r="AE22" s="9">
        <v>0</v>
      </c>
      <c r="AF22" s="9">
        <v>0</v>
      </c>
      <c r="AG22" s="9">
        <v>0</v>
      </c>
    </row>
    <row r="23" spans="1:33" s="6" customFormat="1" ht="30" customHeight="1">
      <c r="A23" s="4" t="s">
        <v>103</v>
      </c>
      <c r="B23" s="52" t="s">
        <v>184</v>
      </c>
      <c r="C23" s="39">
        <v>107</v>
      </c>
      <c r="D23" s="8">
        <v>211</v>
      </c>
      <c r="E23" s="41">
        <v>-104</v>
      </c>
      <c r="F23" s="42">
        <v>1</v>
      </c>
      <c r="G23" s="42">
        <v>0</v>
      </c>
      <c r="H23" s="40">
        <v>1</v>
      </c>
      <c r="I23" s="42">
        <v>7</v>
      </c>
      <c r="J23" s="42">
        <v>3</v>
      </c>
      <c r="K23" s="40">
        <v>10</v>
      </c>
      <c r="L23" s="42">
        <v>1</v>
      </c>
      <c r="M23" s="42">
        <v>12</v>
      </c>
      <c r="N23" s="42">
        <v>4</v>
      </c>
      <c r="O23" s="42">
        <v>1</v>
      </c>
      <c r="P23" s="40">
        <v>5</v>
      </c>
      <c r="Q23" s="4" t="s">
        <v>103</v>
      </c>
      <c r="R23" s="38" t="s">
        <v>184</v>
      </c>
      <c r="S23" s="40">
        <v>0</v>
      </c>
      <c r="T23" s="42">
        <v>2</v>
      </c>
      <c r="U23" s="42">
        <v>24</v>
      </c>
      <c r="V23" s="42">
        <v>4</v>
      </c>
      <c r="W23" s="42">
        <v>0</v>
      </c>
      <c r="X23" s="42">
        <v>14</v>
      </c>
      <c r="Y23" s="42">
        <v>2</v>
      </c>
      <c r="Z23" s="42">
        <v>13</v>
      </c>
      <c r="AA23" s="42">
        <v>11</v>
      </c>
      <c r="AB23" s="42">
        <v>0</v>
      </c>
      <c r="AC23" s="42">
        <v>3</v>
      </c>
      <c r="AD23" s="42">
        <v>1</v>
      </c>
      <c r="AE23" s="42">
        <v>0</v>
      </c>
      <c r="AF23" s="42">
        <v>0</v>
      </c>
      <c r="AG23" s="42">
        <v>4</v>
      </c>
    </row>
    <row r="24" spans="1:33" s="6" customFormat="1" ht="30" customHeight="1">
      <c r="A24" s="4"/>
      <c r="B24" s="18" t="s">
        <v>179</v>
      </c>
      <c r="C24" s="10">
        <v>13630</v>
      </c>
      <c r="D24" s="8">
        <v>13523</v>
      </c>
      <c r="E24" s="11">
        <v>107</v>
      </c>
      <c r="F24" s="9">
        <v>976</v>
      </c>
      <c r="G24" s="9">
        <v>262</v>
      </c>
      <c r="H24" s="8">
        <v>1238</v>
      </c>
      <c r="I24" s="9">
        <v>741</v>
      </c>
      <c r="J24" s="9">
        <v>242</v>
      </c>
      <c r="K24" s="8">
        <v>983</v>
      </c>
      <c r="L24" s="9">
        <v>610</v>
      </c>
      <c r="M24" s="9">
        <v>1400</v>
      </c>
      <c r="N24" s="9">
        <v>603</v>
      </c>
      <c r="O24" s="9">
        <v>274</v>
      </c>
      <c r="P24" s="177">
        <v>877</v>
      </c>
      <c r="Q24" s="4"/>
      <c r="R24" s="18" t="s">
        <v>179</v>
      </c>
      <c r="S24" s="8">
        <v>696</v>
      </c>
      <c r="T24" s="9">
        <v>520</v>
      </c>
      <c r="U24" s="9">
        <v>468</v>
      </c>
      <c r="V24" s="9">
        <v>390</v>
      </c>
      <c r="W24" s="9">
        <v>1231</v>
      </c>
      <c r="X24" s="9">
        <v>730</v>
      </c>
      <c r="Y24" s="9">
        <v>417</v>
      </c>
      <c r="Z24" s="9">
        <v>748</v>
      </c>
      <c r="AA24" s="9">
        <v>791</v>
      </c>
      <c r="AB24" s="9">
        <v>332</v>
      </c>
      <c r="AC24" s="9">
        <v>567</v>
      </c>
      <c r="AD24" s="9">
        <v>666</v>
      </c>
      <c r="AE24" s="9">
        <v>338</v>
      </c>
      <c r="AF24" s="9">
        <v>98</v>
      </c>
      <c r="AG24" s="9">
        <v>530</v>
      </c>
    </row>
    <row r="25" spans="1:33" s="6" customFormat="1" ht="30" customHeight="1">
      <c r="A25" s="4"/>
      <c r="B25" s="19" t="s">
        <v>180</v>
      </c>
      <c r="C25" s="10">
        <v>48</v>
      </c>
      <c r="D25" s="8">
        <v>108</v>
      </c>
      <c r="E25" s="11">
        <v>-60</v>
      </c>
      <c r="F25" s="9">
        <v>1</v>
      </c>
      <c r="G25" s="9">
        <v>0</v>
      </c>
      <c r="H25" s="8">
        <v>1</v>
      </c>
      <c r="I25" s="9">
        <v>2</v>
      </c>
      <c r="J25" s="9">
        <v>0</v>
      </c>
      <c r="K25" s="8">
        <v>2</v>
      </c>
      <c r="L25" s="9">
        <v>0</v>
      </c>
      <c r="M25" s="9">
        <v>21</v>
      </c>
      <c r="N25" s="9">
        <v>0</v>
      </c>
      <c r="O25" s="9">
        <v>0</v>
      </c>
      <c r="P25" s="8">
        <v>0</v>
      </c>
      <c r="Q25" s="4"/>
      <c r="R25" s="18" t="s">
        <v>180</v>
      </c>
      <c r="S25" s="8">
        <v>0</v>
      </c>
      <c r="T25" s="9">
        <v>0</v>
      </c>
      <c r="U25" s="9">
        <v>0</v>
      </c>
      <c r="V25" s="9">
        <v>0</v>
      </c>
      <c r="W25" s="9">
        <v>0</v>
      </c>
      <c r="X25" s="9">
        <v>11</v>
      </c>
      <c r="Y25" s="9">
        <v>0</v>
      </c>
      <c r="Z25" s="9">
        <v>1</v>
      </c>
      <c r="AA25" s="9">
        <v>11</v>
      </c>
      <c r="AB25" s="9">
        <v>0</v>
      </c>
      <c r="AC25" s="9">
        <v>1</v>
      </c>
      <c r="AD25" s="9">
        <v>0</v>
      </c>
      <c r="AE25" s="9">
        <v>0</v>
      </c>
      <c r="AF25" s="9">
        <v>0</v>
      </c>
      <c r="AG25" s="9">
        <v>0</v>
      </c>
    </row>
    <row r="26" spans="1:33" s="6" customFormat="1" ht="37.5">
      <c r="A26" s="4" t="s">
        <v>104</v>
      </c>
      <c r="B26" s="38" t="s">
        <v>185</v>
      </c>
      <c r="C26" s="39">
        <v>0</v>
      </c>
      <c r="D26" s="8">
        <v>3</v>
      </c>
      <c r="E26" s="41">
        <v>-3</v>
      </c>
      <c r="F26" s="42">
        <v>0</v>
      </c>
      <c r="G26" s="42">
        <v>0</v>
      </c>
      <c r="H26" s="40">
        <v>0</v>
      </c>
      <c r="I26" s="42">
        <v>0</v>
      </c>
      <c r="J26" s="42">
        <v>0</v>
      </c>
      <c r="K26" s="40">
        <v>0</v>
      </c>
      <c r="L26" s="42">
        <v>0</v>
      </c>
      <c r="M26" s="42">
        <v>0</v>
      </c>
      <c r="N26" s="42">
        <v>0</v>
      </c>
      <c r="O26" s="42">
        <v>0</v>
      </c>
      <c r="P26" s="40">
        <v>0</v>
      </c>
      <c r="Q26" s="4" t="s">
        <v>104</v>
      </c>
      <c r="R26" s="38" t="s">
        <v>185</v>
      </c>
      <c r="S26" s="40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</row>
    <row r="27" spans="1:33" s="6" customFormat="1" ht="30" customHeight="1">
      <c r="A27" s="4"/>
      <c r="B27" s="19" t="s">
        <v>179</v>
      </c>
      <c r="C27" s="10">
        <v>9</v>
      </c>
      <c r="D27" s="8">
        <v>9</v>
      </c>
      <c r="E27" s="11">
        <v>0</v>
      </c>
      <c r="F27" s="9">
        <v>0</v>
      </c>
      <c r="G27" s="9">
        <v>0</v>
      </c>
      <c r="H27" s="8">
        <v>0</v>
      </c>
      <c r="I27" s="9">
        <v>0</v>
      </c>
      <c r="J27" s="9">
        <v>0</v>
      </c>
      <c r="K27" s="8">
        <v>0</v>
      </c>
      <c r="L27" s="9">
        <v>0</v>
      </c>
      <c r="M27" s="9">
        <v>0</v>
      </c>
      <c r="N27" s="9">
        <v>4</v>
      </c>
      <c r="O27" s="9">
        <v>5</v>
      </c>
      <c r="P27" s="8">
        <v>9</v>
      </c>
      <c r="Q27" s="4"/>
      <c r="R27" s="18" t="s">
        <v>179</v>
      </c>
      <c r="S27" s="8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</row>
    <row r="28" spans="1:33" s="6" customFormat="1" ht="30" customHeight="1">
      <c r="A28" s="4"/>
      <c r="B28" s="18" t="s">
        <v>180</v>
      </c>
      <c r="C28" s="10">
        <v>0</v>
      </c>
      <c r="D28" s="8">
        <v>0</v>
      </c>
      <c r="E28" s="11">
        <v>0</v>
      </c>
      <c r="F28" s="9">
        <v>0</v>
      </c>
      <c r="G28" s="9">
        <v>0</v>
      </c>
      <c r="H28" s="8">
        <v>0</v>
      </c>
      <c r="I28" s="9">
        <v>0</v>
      </c>
      <c r="J28" s="9">
        <v>0</v>
      </c>
      <c r="K28" s="8">
        <v>0</v>
      </c>
      <c r="L28" s="9">
        <v>0</v>
      </c>
      <c r="M28" s="9">
        <v>0</v>
      </c>
      <c r="N28" s="9">
        <v>0</v>
      </c>
      <c r="O28" s="9">
        <v>0</v>
      </c>
      <c r="P28" s="8">
        <v>0</v>
      </c>
      <c r="Q28" s="4"/>
      <c r="R28" s="18" t="s">
        <v>180</v>
      </c>
      <c r="S28" s="8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</row>
    <row r="29" spans="1:33" s="6" customFormat="1" ht="30" customHeight="1">
      <c r="A29" s="4" t="s">
        <v>105</v>
      </c>
      <c r="B29" s="52" t="s">
        <v>186</v>
      </c>
      <c r="C29" s="39">
        <v>3</v>
      </c>
      <c r="D29" s="8">
        <v>3</v>
      </c>
      <c r="E29" s="41">
        <v>0</v>
      </c>
      <c r="F29" s="42">
        <v>0</v>
      </c>
      <c r="G29" s="42">
        <v>1</v>
      </c>
      <c r="H29" s="40">
        <v>1</v>
      </c>
      <c r="I29" s="42">
        <v>0</v>
      </c>
      <c r="J29" s="42">
        <v>0</v>
      </c>
      <c r="K29" s="40">
        <v>0</v>
      </c>
      <c r="L29" s="42">
        <v>0</v>
      </c>
      <c r="M29" s="42">
        <v>0</v>
      </c>
      <c r="N29" s="42">
        <v>0</v>
      </c>
      <c r="O29" s="42">
        <v>0</v>
      </c>
      <c r="P29" s="40">
        <v>0</v>
      </c>
      <c r="Q29" s="4" t="s">
        <v>105</v>
      </c>
      <c r="R29" s="38" t="s">
        <v>186</v>
      </c>
      <c r="S29" s="40">
        <v>0</v>
      </c>
      <c r="T29" s="42">
        <v>0</v>
      </c>
      <c r="U29" s="42">
        <v>0</v>
      </c>
      <c r="V29" s="42">
        <v>2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</row>
    <row r="30" spans="1:33" s="6" customFormat="1" ht="30" customHeight="1">
      <c r="A30" s="4"/>
      <c r="B30" s="63" t="s">
        <v>179</v>
      </c>
      <c r="C30" s="10">
        <v>3551</v>
      </c>
      <c r="D30" s="8">
        <v>3548</v>
      </c>
      <c r="E30" s="11">
        <v>3</v>
      </c>
      <c r="F30" s="9">
        <v>0</v>
      </c>
      <c r="G30" s="9">
        <v>133</v>
      </c>
      <c r="H30" s="8">
        <v>133</v>
      </c>
      <c r="I30" s="9">
        <v>20</v>
      </c>
      <c r="J30" s="9">
        <v>95</v>
      </c>
      <c r="K30" s="8">
        <v>115</v>
      </c>
      <c r="L30" s="9">
        <v>227</v>
      </c>
      <c r="M30" s="9">
        <v>170</v>
      </c>
      <c r="N30" s="9">
        <v>124</v>
      </c>
      <c r="O30" s="9">
        <v>493</v>
      </c>
      <c r="P30" s="8">
        <v>617</v>
      </c>
      <c r="Q30" s="4"/>
      <c r="R30" s="18" t="s">
        <v>179</v>
      </c>
      <c r="S30" s="8">
        <v>91</v>
      </c>
      <c r="T30" s="9">
        <v>96</v>
      </c>
      <c r="U30" s="9">
        <v>32</v>
      </c>
      <c r="V30" s="9">
        <v>220</v>
      </c>
      <c r="W30" s="9">
        <v>128</v>
      </c>
      <c r="X30" s="9">
        <v>553</v>
      </c>
      <c r="Y30" s="9">
        <v>101</v>
      </c>
      <c r="Z30" s="9">
        <v>161</v>
      </c>
      <c r="AA30" s="9">
        <v>107</v>
      </c>
      <c r="AB30" s="9">
        <v>161</v>
      </c>
      <c r="AC30" s="9">
        <v>148</v>
      </c>
      <c r="AD30" s="9">
        <v>166</v>
      </c>
      <c r="AE30" s="9">
        <v>67</v>
      </c>
      <c r="AF30" s="9">
        <v>183</v>
      </c>
      <c r="AG30" s="9">
        <v>75</v>
      </c>
    </row>
    <row r="31" spans="1:33" s="6" customFormat="1" ht="30" customHeight="1">
      <c r="A31" s="5"/>
      <c r="B31" s="63" t="s">
        <v>180</v>
      </c>
      <c r="C31" s="10">
        <f t="shared" ref="C14:C34" si="0">H31+K31+L31+M31+P31+SUM(S31:AG31)</f>
        <v>3</v>
      </c>
      <c r="D31" s="8">
        <v>5</v>
      </c>
      <c r="E31" s="11">
        <f t="shared" ref="E14:E34" si="1">C31-D31</f>
        <v>-2</v>
      </c>
      <c r="F31" s="9">
        <f>'[1]str 5'!$I$25</f>
        <v>0</v>
      </c>
      <c r="G31" s="9">
        <f>'[2]str 5'!$I$25</f>
        <v>0</v>
      </c>
      <c r="H31" s="8">
        <f t="shared" ref="H14:H34" si="2">F31+G31</f>
        <v>0</v>
      </c>
      <c r="I31" s="9">
        <f>'[3]str 5'!$I$25</f>
        <v>0</v>
      </c>
      <c r="J31" s="9">
        <f>'[4]str 5'!$I$25</f>
        <v>0</v>
      </c>
      <c r="K31" s="8">
        <f t="shared" ref="K14:K34" si="3">I31+J31</f>
        <v>0</v>
      </c>
      <c r="L31" s="9">
        <f>'[5]str 5'!$I$25</f>
        <v>0</v>
      </c>
      <c r="M31" s="9">
        <f>'[6]str 5'!$I$25</f>
        <v>3</v>
      </c>
      <c r="N31" s="9">
        <f>'[7]str 5'!$I$25</f>
        <v>0</v>
      </c>
      <c r="O31" s="9">
        <f>'[8]str 5'!$I$25</f>
        <v>0</v>
      </c>
      <c r="P31" s="8">
        <f t="shared" ref="P14:P34" si="4">N31+O31</f>
        <v>0</v>
      </c>
      <c r="Q31" s="5"/>
      <c r="R31" s="18" t="str">
        <f t="shared" ref="R7:R34" si="5">B31</f>
        <v>- aktualne w końcu miesiąca</v>
      </c>
      <c r="S31" s="8">
        <f>'[9]str 5'!$I$25</f>
        <v>0</v>
      </c>
      <c r="T31" s="9">
        <f>'[10]str 5'!$I$25</f>
        <v>0</v>
      </c>
      <c r="U31" s="9">
        <f>'[11]str 5'!$I$25</f>
        <v>0</v>
      </c>
      <c r="V31" s="9">
        <f>'[12]str 5'!$I$25</f>
        <v>0</v>
      </c>
      <c r="W31" s="9">
        <f>'[13]str 5'!$I$25</f>
        <v>0</v>
      </c>
      <c r="X31" s="9">
        <f>'[14]str 5'!$I$25</f>
        <v>0</v>
      </c>
      <c r="Y31" s="9">
        <f>'[15]str 5'!$I$25</f>
        <v>0</v>
      </c>
      <c r="Z31" s="9">
        <f>'[16]str 5'!$I$25</f>
        <v>0</v>
      </c>
      <c r="AA31" s="9">
        <f>'[17]str 5'!$I$25</f>
        <v>0</v>
      </c>
      <c r="AB31" s="9">
        <f>'[18]str 5'!$I$25</f>
        <v>0</v>
      </c>
      <c r="AC31" s="9">
        <f>'[19]str 5'!$I$25</f>
        <v>0</v>
      </c>
      <c r="AD31" s="9">
        <f>'[20]str 5'!$I$25</f>
        <v>0</v>
      </c>
      <c r="AE31" s="9">
        <f>'[21]str 5'!$I$25</f>
        <v>0</v>
      </c>
      <c r="AF31" s="9">
        <f>'[22]str 5'!$I$25</f>
        <v>0</v>
      </c>
      <c r="AG31" s="9">
        <f>'[23]str 5'!$I$25</f>
        <v>0</v>
      </c>
    </row>
    <row r="32" spans="1:33" s="6" customFormat="1" ht="56.25">
      <c r="A32" s="62" t="s">
        <v>22</v>
      </c>
      <c r="B32" s="61" t="s">
        <v>187</v>
      </c>
      <c r="C32" s="39">
        <f t="shared" si="0"/>
        <v>0</v>
      </c>
      <c r="D32" s="8">
        <v>1</v>
      </c>
      <c r="E32" s="41">
        <f t="shared" si="1"/>
        <v>-1</v>
      </c>
      <c r="F32" s="42">
        <f>'[1]str 5'!$E$27</f>
        <v>0</v>
      </c>
      <c r="G32" s="42">
        <f>'[2]str 5'!$E$27</f>
        <v>0</v>
      </c>
      <c r="H32" s="40">
        <f t="shared" si="2"/>
        <v>0</v>
      </c>
      <c r="I32" s="42">
        <f>'[3]str 5'!$E$27</f>
        <v>0</v>
      </c>
      <c r="J32" s="42">
        <f>'[4]str 5'!$E$27</f>
        <v>0</v>
      </c>
      <c r="K32" s="40">
        <f t="shared" si="3"/>
        <v>0</v>
      </c>
      <c r="L32" s="42">
        <f>'[5]str 5'!$E$27</f>
        <v>0</v>
      </c>
      <c r="M32" s="42">
        <f>'[6]str 5'!$E$27</f>
        <v>0</v>
      </c>
      <c r="N32" s="42">
        <f>'[7]str 5'!$E$27</f>
        <v>0</v>
      </c>
      <c r="O32" s="42">
        <f>'[8]str 5'!$E$27</f>
        <v>0</v>
      </c>
      <c r="P32" s="40">
        <f t="shared" si="4"/>
        <v>0</v>
      </c>
      <c r="Q32" s="62" t="str">
        <f>A32</f>
        <v>4.</v>
      </c>
      <c r="R32" s="38" t="str">
        <f t="shared" si="5"/>
        <v>Miejsca pracy i miejsca aktywizacji zawodowe dla osób w okresie do 12 m-cy od dnia ukończenia nauki zgłoszone w miesiącu</v>
      </c>
      <c r="S32" s="40">
        <f>'[9]str 5'!$E$27</f>
        <v>0</v>
      </c>
      <c r="T32" s="42">
        <f>'[10]str 5'!$E$27</f>
        <v>0</v>
      </c>
      <c r="U32" s="42">
        <f>'[11]str 5'!$E$27</f>
        <v>0</v>
      </c>
      <c r="V32" s="42">
        <f>'[12]str 5'!$E$27</f>
        <v>0</v>
      </c>
      <c r="W32" s="42">
        <f>'[13]str 5'!$E$27</f>
        <v>0</v>
      </c>
      <c r="X32" s="42">
        <f>'[14]str 5'!$E$27</f>
        <v>0</v>
      </c>
      <c r="Y32" s="42">
        <f>'[15]str 5'!$E$27</f>
        <v>0</v>
      </c>
      <c r="Z32" s="42">
        <f>'[16]str 5'!$E$27</f>
        <v>0</v>
      </c>
      <c r="AA32" s="42">
        <f>'[17]str 5'!$E$27</f>
        <v>0</v>
      </c>
      <c r="AB32" s="42">
        <f>'[18]str 5'!$E$27</f>
        <v>0</v>
      </c>
      <c r="AC32" s="42">
        <f>'[19]str 5'!$E$27</f>
        <v>0</v>
      </c>
      <c r="AD32" s="42">
        <f>'[20]str 5'!$E$27</f>
        <v>0</v>
      </c>
      <c r="AE32" s="42">
        <f>'[21]str 5'!$E$27</f>
        <v>0</v>
      </c>
      <c r="AF32" s="42">
        <f>'[22]str 5'!$E$27</f>
        <v>0</v>
      </c>
      <c r="AG32" s="42">
        <f>'[23]str 5'!$E$27</f>
        <v>0</v>
      </c>
    </row>
    <row r="33" spans="1:33" s="6" customFormat="1" ht="30.75" customHeight="1">
      <c r="A33" s="4"/>
      <c r="B33" s="19" t="s">
        <v>179</v>
      </c>
      <c r="C33" s="10">
        <f t="shared" si="0"/>
        <v>62</v>
      </c>
      <c r="D33" s="8">
        <v>62</v>
      </c>
      <c r="E33" s="11">
        <f t="shared" si="1"/>
        <v>0</v>
      </c>
      <c r="F33" s="9">
        <f>'[1]ns 5'!$E$27</f>
        <v>0</v>
      </c>
      <c r="G33" s="9">
        <f>'[2]ns 5'!$E$27</f>
        <v>0</v>
      </c>
      <c r="H33" s="8">
        <f t="shared" si="2"/>
        <v>0</v>
      </c>
      <c r="I33" s="9">
        <f>'[3]ns 5'!$E$27</f>
        <v>27</v>
      </c>
      <c r="J33" s="9">
        <f>'[4]ns 5'!$E$27</f>
        <v>9</v>
      </c>
      <c r="K33" s="8">
        <f t="shared" si="3"/>
        <v>36</v>
      </c>
      <c r="L33" s="9">
        <f>'[5]ns 5'!$E$27</f>
        <v>11</v>
      </c>
      <c r="M33" s="9">
        <f>'[6]ns 5'!$E$27</f>
        <v>2</v>
      </c>
      <c r="N33" s="9">
        <f>'[7]ns 5'!$E$27</f>
        <v>0</v>
      </c>
      <c r="O33" s="9">
        <f>'[8]ns 5'!$E$27</f>
        <v>2</v>
      </c>
      <c r="P33" s="8">
        <f t="shared" si="4"/>
        <v>2</v>
      </c>
      <c r="Q33" s="4"/>
      <c r="R33" s="18" t="str">
        <f t="shared" si="5"/>
        <v>- zgłoszone od 01.01.</v>
      </c>
      <c r="S33" s="8">
        <f>'[9]ns 5'!$E$27</f>
        <v>0</v>
      </c>
      <c r="T33" s="9">
        <f>'[10]ns 5'!$E$27</f>
        <v>0</v>
      </c>
      <c r="U33" s="9">
        <f>'[11]ns 5'!$E$27</f>
        <v>0</v>
      </c>
      <c r="V33" s="9">
        <f>'[12]ns 5'!$E$27</f>
        <v>0</v>
      </c>
      <c r="W33" s="9">
        <f>'[13]ns 5'!$E$27</f>
        <v>2</v>
      </c>
      <c r="X33" s="9">
        <f>'[14]ns 5'!$E$27</f>
        <v>0</v>
      </c>
      <c r="Y33" s="9">
        <f>'[15]ns 5'!$E$27</f>
        <v>0</v>
      </c>
      <c r="Z33" s="9">
        <f>'[16]ns 5'!$E$27</f>
        <v>0</v>
      </c>
      <c r="AA33" s="9">
        <f>'[17]ns 5'!$E$27</f>
        <v>2</v>
      </c>
      <c r="AB33" s="9">
        <f>'[18]ns 5'!$E$27</f>
        <v>0</v>
      </c>
      <c r="AC33" s="9">
        <f>'[19]ns 5'!$E$27</f>
        <v>0</v>
      </c>
      <c r="AD33" s="9">
        <f>'[20]ns 5'!$E$27</f>
        <v>2</v>
      </c>
      <c r="AE33" s="9">
        <f>'[21]ns 5'!$E$27</f>
        <v>0</v>
      </c>
      <c r="AF33" s="9">
        <f>'[22]ns 5'!$E$27</f>
        <v>1</v>
      </c>
      <c r="AG33" s="9">
        <f>'[23]ns 5'!$E$27</f>
        <v>4</v>
      </c>
    </row>
    <row r="34" spans="1:33" s="54" customFormat="1" ht="30" customHeight="1" thickBot="1">
      <c r="A34" s="56"/>
      <c r="B34" s="19" t="s">
        <v>180</v>
      </c>
      <c r="C34" s="92">
        <f t="shared" si="0"/>
        <v>0</v>
      </c>
      <c r="D34" s="93">
        <v>1</v>
      </c>
      <c r="E34" s="94">
        <f t="shared" si="1"/>
        <v>-1</v>
      </c>
      <c r="F34" s="9">
        <f>'[1]str 5'!$I$27</f>
        <v>0</v>
      </c>
      <c r="G34" s="9">
        <f>'[2]str 5'!$I$27</f>
        <v>0</v>
      </c>
      <c r="H34" s="95">
        <f t="shared" si="2"/>
        <v>0</v>
      </c>
      <c r="I34" s="9">
        <f>'[3]str 5'!$I$27</f>
        <v>0</v>
      </c>
      <c r="J34" s="9">
        <f>'[4]str 5'!$I$27</f>
        <v>0</v>
      </c>
      <c r="K34" s="95">
        <f t="shared" si="3"/>
        <v>0</v>
      </c>
      <c r="L34" s="9">
        <f>'[5]str 5'!$I$27</f>
        <v>0</v>
      </c>
      <c r="M34" s="9">
        <f>'[6]str 5'!$I$27</f>
        <v>0</v>
      </c>
      <c r="N34" s="9">
        <f>'[7]str 5'!$I$27</f>
        <v>0</v>
      </c>
      <c r="O34" s="9">
        <f>'[8]str 5'!$I$27</f>
        <v>0</v>
      </c>
      <c r="P34" s="95">
        <f t="shared" si="4"/>
        <v>0</v>
      </c>
      <c r="Q34" s="56"/>
      <c r="R34" s="18" t="str">
        <f t="shared" si="5"/>
        <v>- aktualne w końcu miesiąca</v>
      </c>
      <c r="S34" s="8">
        <f>'[9]str 5'!$I$27</f>
        <v>0</v>
      </c>
      <c r="T34" s="9">
        <f>'[10]str 5'!$I$27</f>
        <v>0</v>
      </c>
      <c r="U34" s="9">
        <f>'[11]str 5'!$I$27</f>
        <v>0</v>
      </c>
      <c r="V34" s="9">
        <f>'[12]str 5'!$I$27</f>
        <v>0</v>
      </c>
      <c r="W34" s="9">
        <f>'[13]str 5'!$I$27</f>
        <v>0</v>
      </c>
      <c r="X34" s="9">
        <f>'[14]str 5'!$I$27</f>
        <v>0</v>
      </c>
      <c r="Y34" s="9">
        <f>'[15]str 5'!$I$27</f>
        <v>0</v>
      </c>
      <c r="Z34" s="9">
        <f>'[16]str 5'!$I$27</f>
        <v>0</v>
      </c>
      <c r="AA34" s="9">
        <f>'[17]str 5'!$I$27</f>
        <v>0</v>
      </c>
      <c r="AB34" s="9">
        <f>'[18]str 5'!$I$27</f>
        <v>0</v>
      </c>
      <c r="AC34" s="9">
        <f>'[19]str 5'!$I$27</f>
        <v>0</v>
      </c>
      <c r="AD34" s="9">
        <f>'[20]str 5'!$I$27</f>
        <v>0</v>
      </c>
      <c r="AE34" s="9">
        <f>'[21]str 5'!$I$27</f>
        <v>0</v>
      </c>
      <c r="AF34" s="9">
        <f>'[22]str 5'!$I$27</f>
        <v>0</v>
      </c>
      <c r="AG34" s="9">
        <f>'[23]str 5'!$I$27</f>
        <v>0</v>
      </c>
    </row>
    <row r="35" spans="1:33" ht="30" customHeight="1"/>
    <row r="36" spans="1:33" ht="30" customHeight="1"/>
    <row r="37" spans="1:33" ht="30" customHeight="1"/>
    <row r="38" spans="1:33" ht="30" customHeight="1"/>
  </sheetData>
  <mergeCells count="34">
    <mergeCell ref="A1:I1"/>
    <mergeCell ref="Q1:Y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C4:C5"/>
    <mergeCell ref="Q2:AG2"/>
    <mergeCell ref="AF4:AF5"/>
    <mergeCell ref="AG4:AG5"/>
    <mergeCell ref="D4:D5"/>
    <mergeCell ref="E4:E5"/>
    <mergeCell ref="W4:W5"/>
    <mergeCell ref="X4:X5"/>
    <mergeCell ref="AA4:AA5"/>
    <mergeCell ref="V4:V5"/>
    <mergeCell ref="AD4:AD5"/>
    <mergeCell ref="AB4:AB5"/>
    <mergeCell ref="R3:R5"/>
    <mergeCell ref="T4:T5"/>
    <mergeCell ref="Q3:Q5"/>
    <mergeCell ref="S4:S5"/>
    <mergeCell ref="Y4:Y5"/>
    <mergeCell ref="S3:AG3"/>
    <mergeCell ref="AE4:AE5"/>
    <mergeCell ref="AC4:AC5"/>
    <mergeCell ref="U4:U5"/>
    <mergeCell ref="Z4:Z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>
  <sheetPr codeName="Arkusz37"/>
  <dimension ref="A1:AG29"/>
  <sheetViews>
    <sheetView zoomScale="75" zoomScaleNormal="60" workbookViewId="0">
      <selection activeCell="D17" sqref="D1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554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36" t="s">
        <v>473</v>
      </c>
      <c r="M1" s="24"/>
      <c r="N1" s="24"/>
      <c r="O1" s="24"/>
      <c r="P1" s="24"/>
      <c r="Q1" s="262" t="str">
        <f>A1</f>
        <v>TABELA 36. UCZESTNICTWO W DZIAŁANIACH REALIZOWANYCH W RAMACH PROJEKTÓW WSPÓŁFINANSOWANYCH Z EFS W GRUDNIU</v>
      </c>
      <c r="R1" s="262"/>
      <c r="S1" s="262"/>
      <c r="T1" s="262"/>
      <c r="U1" s="262"/>
      <c r="V1" s="262"/>
      <c r="W1" s="262"/>
      <c r="X1" s="262"/>
      <c r="Y1" s="262"/>
      <c r="Z1" s="262"/>
      <c r="AA1" s="262"/>
      <c r="AB1" s="36" t="s">
        <v>474</v>
      </c>
      <c r="AC1" s="24"/>
      <c r="AD1" s="24"/>
      <c r="AE1" s="24"/>
      <c r="AF1" s="24"/>
      <c r="AG1" s="24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0" customHeight="1">
      <c r="A4" s="235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230" t="s">
        <v>12</v>
      </c>
      <c r="B6" s="64" t="s">
        <v>256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9"/>
      <c r="Q6" s="230" t="s">
        <v>12</v>
      </c>
      <c r="R6" s="64" t="s">
        <v>256</v>
      </c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9"/>
    </row>
    <row r="7" spans="1:33" s="6" customFormat="1" ht="30" customHeight="1">
      <c r="A7" s="233"/>
      <c r="B7" s="18" t="s">
        <v>138</v>
      </c>
      <c r="C7" s="10"/>
      <c r="D7" s="8"/>
      <c r="E7" s="11"/>
      <c r="F7" s="9"/>
      <c r="G7" s="8"/>
      <c r="H7" s="8"/>
      <c r="I7" s="8"/>
      <c r="J7" s="8"/>
      <c r="K7" s="8"/>
      <c r="L7" s="8"/>
      <c r="M7" s="8"/>
      <c r="N7" s="8"/>
      <c r="O7" s="8"/>
      <c r="P7" s="8"/>
      <c r="Q7" s="233"/>
      <c r="R7" s="18" t="s">
        <v>138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33" s="6" customFormat="1" ht="30" customHeight="1">
      <c r="A8" s="233"/>
      <c r="B8" s="18" t="s">
        <v>194</v>
      </c>
      <c r="C8" s="10">
        <v>75</v>
      </c>
      <c r="D8" s="8">
        <v>267</v>
      </c>
      <c r="E8" s="27">
        <v>-192</v>
      </c>
      <c r="F8" s="9">
        <v>6</v>
      </c>
      <c r="G8" s="8">
        <v>6</v>
      </c>
      <c r="H8" s="8">
        <v>12</v>
      </c>
      <c r="I8" s="8">
        <v>0</v>
      </c>
      <c r="J8" s="8">
        <v>1</v>
      </c>
      <c r="K8" s="8">
        <v>1</v>
      </c>
      <c r="L8" s="8">
        <v>2</v>
      </c>
      <c r="M8" s="8">
        <v>0</v>
      </c>
      <c r="N8" s="8">
        <v>8</v>
      </c>
      <c r="O8" s="8">
        <v>1</v>
      </c>
      <c r="P8" s="8">
        <v>9</v>
      </c>
      <c r="Q8" s="233"/>
      <c r="R8" s="18" t="s">
        <v>194</v>
      </c>
      <c r="S8" s="8">
        <v>6</v>
      </c>
      <c r="T8" s="8">
        <v>0</v>
      </c>
      <c r="U8" s="8">
        <v>7</v>
      </c>
      <c r="V8" s="8">
        <v>7</v>
      </c>
      <c r="W8" s="8">
        <v>11</v>
      </c>
      <c r="X8" s="8">
        <v>0</v>
      </c>
      <c r="Y8" s="8">
        <v>1</v>
      </c>
      <c r="Z8" s="8">
        <v>1</v>
      </c>
      <c r="AA8" s="8">
        <v>1</v>
      </c>
      <c r="AB8" s="8">
        <v>0</v>
      </c>
      <c r="AC8" s="8">
        <v>0</v>
      </c>
      <c r="AD8" s="8">
        <v>3</v>
      </c>
      <c r="AE8" s="8">
        <v>1</v>
      </c>
      <c r="AF8" s="8">
        <v>9</v>
      </c>
      <c r="AG8" s="8">
        <v>4</v>
      </c>
    </row>
    <row r="9" spans="1:33" s="157" customFormat="1" ht="30" customHeight="1">
      <c r="A9" s="233"/>
      <c r="B9" s="156" t="s">
        <v>195</v>
      </c>
      <c r="C9" s="10">
        <v>50</v>
      </c>
      <c r="D9" s="8">
        <v>138</v>
      </c>
      <c r="E9" s="27">
        <v>-88</v>
      </c>
      <c r="F9" s="9">
        <v>6</v>
      </c>
      <c r="G9" s="8">
        <v>5</v>
      </c>
      <c r="H9" s="8">
        <v>11</v>
      </c>
      <c r="I9" s="8">
        <v>0</v>
      </c>
      <c r="J9" s="8">
        <v>0</v>
      </c>
      <c r="K9" s="8">
        <v>0</v>
      </c>
      <c r="L9" s="8">
        <v>2</v>
      </c>
      <c r="M9" s="8">
        <v>0</v>
      </c>
      <c r="N9" s="8">
        <v>7</v>
      </c>
      <c r="O9" s="8">
        <v>0</v>
      </c>
      <c r="P9" s="8">
        <v>7</v>
      </c>
      <c r="Q9" s="233"/>
      <c r="R9" s="156" t="s">
        <v>195</v>
      </c>
      <c r="S9" s="8">
        <v>2</v>
      </c>
      <c r="T9" s="8">
        <v>0</v>
      </c>
      <c r="U9" s="8">
        <v>5</v>
      </c>
      <c r="V9" s="8">
        <v>2</v>
      </c>
      <c r="W9" s="8">
        <v>7</v>
      </c>
      <c r="X9" s="8">
        <v>0</v>
      </c>
      <c r="Y9" s="8">
        <v>1</v>
      </c>
      <c r="Z9" s="8">
        <v>1</v>
      </c>
      <c r="AA9" s="8">
        <v>0</v>
      </c>
      <c r="AB9" s="8">
        <v>0</v>
      </c>
      <c r="AC9" s="8">
        <v>0</v>
      </c>
      <c r="AD9" s="8">
        <v>3</v>
      </c>
      <c r="AE9" s="8">
        <v>1</v>
      </c>
      <c r="AF9" s="8">
        <v>5</v>
      </c>
      <c r="AG9" s="8">
        <v>3</v>
      </c>
    </row>
    <row r="10" spans="1:33" s="6" customFormat="1" ht="30" customHeight="1">
      <c r="A10" s="233"/>
      <c r="B10" s="18" t="s">
        <v>196</v>
      </c>
      <c r="C10" s="26"/>
      <c r="D10" s="21"/>
      <c r="E10" s="28"/>
      <c r="F10" s="22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33"/>
      <c r="R10" s="18" t="s">
        <v>196</v>
      </c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s="6" customFormat="1" ht="30" customHeight="1">
      <c r="A11" s="233"/>
      <c r="B11" s="19" t="s">
        <v>194</v>
      </c>
      <c r="C11" s="10">
        <v>10154</v>
      </c>
      <c r="D11" s="8">
        <v>10079</v>
      </c>
      <c r="E11" s="11">
        <v>75</v>
      </c>
      <c r="F11" s="9">
        <v>771</v>
      </c>
      <c r="G11" s="8">
        <v>317</v>
      </c>
      <c r="H11" s="8">
        <v>1088</v>
      </c>
      <c r="I11" s="8">
        <v>531</v>
      </c>
      <c r="J11" s="8">
        <v>205</v>
      </c>
      <c r="K11" s="8">
        <v>736</v>
      </c>
      <c r="L11" s="8">
        <v>496</v>
      </c>
      <c r="M11" s="8">
        <v>513</v>
      </c>
      <c r="N11" s="8">
        <v>855</v>
      </c>
      <c r="O11" s="8">
        <v>690</v>
      </c>
      <c r="P11" s="8">
        <v>1545</v>
      </c>
      <c r="Q11" s="233"/>
      <c r="R11" s="18" t="s">
        <v>194</v>
      </c>
      <c r="S11" s="8">
        <v>407</v>
      </c>
      <c r="T11" s="8">
        <v>326</v>
      </c>
      <c r="U11" s="8">
        <v>464</v>
      </c>
      <c r="V11" s="8">
        <v>251</v>
      </c>
      <c r="W11" s="8">
        <v>1070</v>
      </c>
      <c r="X11" s="8">
        <v>273</v>
      </c>
      <c r="Y11" s="8">
        <v>292</v>
      </c>
      <c r="Z11" s="8">
        <v>397</v>
      </c>
      <c r="AA11" s="8">
        <v>312</v>
      </c>
      <c r="AB11" s="8">
        <v>254</v>
      </c>
      <c r="AC11" s="8">
        <v>341</v>
      </c>
      <c r="AD11" s="8">
        <v>448</v>
      </c>
      <c r="AE11" s="8">
        <v>300</v>
      </c>
      <c r="AF11" s="8">
        <v>212</v>
      </c>
      <c r="AG11" s="8">
        <v>429</v>
      </c>
    </row>
    <row r="12" spans="1:33" s="6" customFormat="1" ht="30" customHeight="1">
      <c r="A12" s="231"/>
      <c r="B12" s="18" t="s">
        <v>195</v>
      </c>
      <c r="C12" s="10">
        <v>5865</v>
      </c>
      <c r="D12" s="8">
        <v>5815</v>
      </c>
      <c r="E12" s="11">
        <v>50</v>
      </c>
      <c r="F12" s="9">
        <v>408</v>
      </c>
      <c r="G12" s="8">
        <v>190</v>
      </c>
      <c r="H12" s="8">
        <v>598</v>
      </c>
      <c r="I12" s="8">
        <v>260</v>
      </c>
      <c r="J12" s="8">
        <v>112</v>
      </c>
      <c r="K12" s="8">
        <v>372</v>
      </c>
      <c r="L12" s="8">
        <v>260</v>
      </c>
      <c r="M12" s="8">
        <v>260</v>
      </c>
      <c r="N12" s="8">
        <v>480</v>
      </c>
      <c r="O12" s="8">
        <v>394</v>
      </c>
      <c r="P12" s="8">
        <v>874</v>
      </c>
      <c r="Q12" s="231"/>
      <c r="R12" s="18" t="s">
        <v>195</v>
      </c>
      <c r="S12" s="8">
        <v>219</v>
      </c>
      <c r="T12" s="8">
        <v>250</v>
      </c>
      <c r="U12" s="8">
        <v>279</v>
      </c>
      <c r="V12" s="8">
        <v>140</v>
      </c>
      <c r="W12" s="8">
        <v>660</v>
      </c>
      <c r="X12" s="8">
        <v>159</v>
      </c>
      <c r="Y12" s="8">
        <v>196</v>
      </c>
      <c r="Z12" s="8">
        <v>199</v>
      </c>
      <c r="AA12" s="8">
        <v>169</v>
      </c>
      <c r="AB12" s="8">
        <v>178</v>
      </c>
      <c r="AC12" s="8">
        <v>197</v>
      </c>
      <c r="AD12" s="8">
        <v>335</v>
      </c>
      <c r="AE12" s="8">
        <v>155</v>
      </c>
      <c r="AF12" s="8">
        <v>119</v>
      </c>
      <c r="AG12" s="8">
        <v>246</v>
      </c>
    </row>
    <row r="13" spans="1:33" s="6" customFormat="1" ht="30" customHeight="1">
      <c r="A13" s="230" t="s">
        <v>188</v>
      </c>
      <c r="B13" s="64" t="s">
        <v>198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9"/>
      <c r="Q13" s="230" t="s">
        <v>188</v>
      </c>
      <c r="R13" s="64" t="s">
        <v>198</v>
      </c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9"/>
    </row>
    <row r="14" spans="1:33" s="6" customFormat="1" ht="30" customHeight="1">
      <c r="A14" s="233"/>
      <c r="B14" s="18" t="s">
        <v>138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233"/>
      <c r="R14" s="18" t="s">
        <v>138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0" customHeight="1">
      <c r="A15" s="233"/>
      <c r="B15" s="19" t="s">
        <v>194</v>
      </c>
      <c r="C15" s="10">
        <v>66</v>
      </c>
      <c r="D15" s="8">
        <v>262</v>
      </c>
      <c r="E15" s="11">
        <v>-196</v>
      </c>
      <c r="F15" s="9">
        <v>6</v>
      </c>
      <c r="G15" s="8">
        <v>6</v>
      </c>
      <c r="H15" s="8">
        <v>12</v>
      </c>
      <c r="I15" s="8">
        <v>0</v>
      </c>
      <c r="J15" s="8">
        <v>1</v>
      </c>
      <c r="K15" s="8">
        <v>1</v>
      </c>
      <c r="L15" s="8">
        <v>2</v>
      </c>
      <c r="M15" s="8">
        <v>0</v>
      </c>
      <c r="N15" s="8">
        <v>8</v>
      </c>
      <c r="O15" s="8">
        <v>1</v>
      </c>
      <c r="P15" s="8">
        <v>9</v>
      </c>
      <c r="Q15" s="233"/>
      <c r="R15" s="18" t="s">
        <v>194</v>
      </c>
      <c r="S15" s="8">
        <v>6</v>
      </c>
      <c r="T15" s="8">
        <v>0</v>
      </c>
      <c r="U15" s="8">
        <v>7</v>
      </c>
      <c r="V15" s="8">
        <v>7</v>
      </c>
      <c r="W15" s="8">
        <v>11</v>
      </c>
      <c r="X15" s="8">
        <v>0</v>
      </c>
      <c r="Y15" s="8">
        <v>1</v>
      </c>
      <c r="Z15" s="8">
        <v>1</v>
      </c>
      <c r="AA15" s="8">
        <v>1</v>
      </c>
      <c r="AB15" s="8">
        <v>0</v>
      </c>
      <c r="AC15" s="8">
        <v>0</v>
      </c>
      <c r="AD15" s="8">
        <v>3</v>
      </c>
      <c r="AE15" s="8">
        <v>1</v>
      </c>
      <c r="AF15" s="8">
        <v>0</v>
      </c>
      <c r="AG15" s="8">
        <v>4</v>
      </c>
    </row>
    <row r="16" spans="1:33" s="6" customFormat="1" ht="30" customHeight="1">
      <c r="A16" s="233"/>
      <c r="B16" s="19" t="s">
        <v>195</v>
      </c>
      <c r="C16" s="10">
        <v>45</v>
      </c>
      <c r="D16" s="8">
        <v>136</v>
      </c>
      <c r="E16" s="11">
        <v>-91</v>
      </c>
      <c r="F16" s="9">
        <v>6</v>
      </c>
      <c r="G16" s="8">
        <v>5</v>
      </c>
      <c r="H16" s="8">
        <v>11</v>
      </c>
      <c r="I16" s="8">
        <v>0</v>
      </c>
      <c r="J16" s="8">
        <v>0</v>
      </c>
      <c r="K16" s="8">
        <v>0</v>
      </c>
      <c r="L16" s="8">
        <v>2</v>
      </c>
      <c r="M16" s="8">
        <v>0</v>
      </c>
      <c r="N16" s="8">
        <v>7</v>
      </c>
      <c r="O16" s="8">
        <v>0</v>
      </c>
      <c r="P16" s="8">
        <v>7</v>
      </c>
      <c r="Q16" s="233"/>
      <c r="R16" s="18" t="s">
        <v>195</v>
      </c>
      <c r="S16" s="8">
        <v>2</v>
      </c>
      <c r="T16" s="8">
        <v>0</v>
      </c>
      <c r="U16" s="8">
        <v>5</v>
      </c>
      <c r="V16" s="8">
        <v>2</v>
      </c>
      <c r="W16" s="8">
        <v>7</v>
      </c>
      <c r="X16" s="8">
        <v>0</v>
      </c>
      <c r="Y16" s="8">
        <v>1</v>
      </c>
      <c r="Z16" s="8">
        <v>1</v>
      </c>
      <c r="AA16" s="8">
        <v>0</v>
      </c>
      <c r="AB16" s="8">
        <v>0</v>
      </c>
      <c r="AC16" s="8">
        <v>0</v>
      </c>
      <c r="AD16" s="8">
        <v>3</v>
      </c>
      <c r="AE16" s="8">
        <v>1</v>
      </c>
      <c r="AF16" s="8">
        <v>0</v>
      </c>
      <c r="AG16" s="8">
        <v>3</v>
      </c>
    </row>
    <row r="17" spans="1:33" s="6" customFormat="1" ht="30" customHeight="1">
      <c r="A17" s="233"/>
      <c r="B17" s="18" t="s">
        <v>196</v>
      </c>
      <c r="C17" s="10"/>
      <c r="D17" s="8"/>
      <c r="E17" s="11"/>
      <c r="F17" s="9"/>
      <c r="G17" s="8"/>
      <c r="H17" s="8"/>
      <c r="I17" s="8"/>
      <c r="J17" s="8"/>
      <c r="K17" s="8"/>
      <c r="L17" s="8"/>
      <c r="M17" s="8"/>
      <c r="N17" s="8"/>
      <c r="O17" s="8"/>
      <c r="P17" s="8"/>
      <c r="Q17" s="233"/>
      <c r="R17" s="18" t="s">
        <v>196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1:33" s="6" customFormat="1" ht="30" customHeight="1">
      <c r="A18" s="233"/>
      <c r="B18" s="18" t="s">
        <v>194</v>
      </c>
      <c r="C18" s="10">
        <v>10140</v>
      </c>
      <c r="D18" s="8">
        <v>10074</v>
      </c>
      <c r="E18" s="11">
        <v>66</v>
      </c>
      <c r="F18" s="9">
        <v>771</v>
      </c>
      <c r="G18" s="8">
        <v>317</v>
      </c>
      <c r="H18" s="8">
        <v>1088</v>
      </c>
      <c r="I18" s="8">
        <v>531</v>
      </c>
      <c r="J18" s="8">
        <v>205</v>
      </c>
      <c r="K18" s="8">
        <v>736</v>
      </c>
      <c r="L18" s="8">
        <v>496</v>
      </c>
      <c r="M18" s="8">
        <v>513</v>
      </c>
      <c r="N18" s="8">
        <v>855</v>
      </c>
      <c r="O18" s="8">
        <v>690</v>
      </c>
      <c r="P18" s="8">
        <v>1545</v>
      </c>
      <c r="Q18" s="233"/>
      <c r="R18" s="18" t="s">
        <v>194</v>
      </c>
      <c r="S18" s="8">
        <v>407</v>
      </c>
      <c r="T18" s="8">
        <v>326</v>
      </c>
      <c r="U18" s="8">
        <v>464</v>
      </c>
      <c r="V18" s="8">
        <v>251</v>
      </c>
      <c r="W18" s="8">
        <v>1070</v>
      </c>
      <c r="X18" s="8">
        <v>273</v>
      </c>
      <c r="Y18" s="8">
        <v>292</v>
      </c>
      <c r="Z18" s="8">
        <v>397</v>
      </c>
      <c r="AA18" s="8">
        <v>312</v>
      </c>
      <c r="AB18" s="8">
        <v>254</v>
      </c>
      <c r="AC18" s="8">
        <v>341</v>
      </c>
      <c r="AD18" s="8">
        <v>448</v>
      </c>
      <c r="AE18" s="8">
        <v>300</v>
      </c>
      <c r="AF18" s="8">
        <v>198</v>
      </c>
      <c r="AG18" s="8">
        <v>429</v>
      </c>
    </row>
    <row r="19" spans="1:33" s="6" customFormat="1" ht="30" customHeight="1">
      <c r="A19" s="231"/>
      <c r="B19" s="19" t="s">
        <v>195</v>
      </c>
      <c r="C19" s="10">
        <v>5858</v>
      </c>
      <c r="D19" s="8">
        <v>5813</v>
      </c>
      <c r="E19" s="11">
        <v>45</v>
      </c>
      <c r="F19" s="9">
        <v>408</v>
      </c>
      <c r="G19" s="8">
        <v>190</v>
      </c>
      <c r="H19" s="8">
        <v>598</v>
      </c>
      <c r="I19" s="8">
        <v>260</v>
      </c>
      <c r="J19" s="8">
        <v>112</v>
      </c>
      <c r="K19" s="8">
        <v>372</v>
      </c>
      <c r="L19" s="8">
        <v>260</v>
      </c>
      <c r="M19" s="8">
        <v>260</v>
      </c>
      <c r="N19" s="8">
        <v>480</v>
      </c>
      <c r="O19" s="8">
        <v>394</v>
      </c>
      <c r="P19" s="8">
        <v>874</v>
      </c>
      <c r="Q19" s="231"/>
      <c r="R19" s="18" t="s">
        <v>195</v>
      </c>
      <c r="S19" s="8">
        <v>219</v>
      </c>
      <c r="T19" s="8">
        <v>250</v>
      </c>
      <c r="U19" s="8">
        <v>279</v>
      </c>
      <c r="V19" s="8">
        <v>140</v>
      </c>
      <c r="W19" s="8">
        <v>660</v>
      </c>
      <c r="X19" s="8">
        <v>159</v>
      </c>
      <c r="Y19" s="8">
        <v>196</v>
      </c>
      <c r="Z19" s="8">
        <v>199</v>
      </c>
      <c r="AA19" s="8">
        <v>169</v>
      </c>
      <c r="AB19" s="8">
        <v>178</v>
      </c>
      <c r="AC19" s="8">
        <v>197</v>
      </c>
      <c r="AD19" s="8">
        <v>335</v>
      </c>
      <c r="AE19" s="8">
        <v>155</v>
      </c>
      <c r="AF19" s="8">
        <v>112</v>
      </c>
      <c r="AG19" s="8">
        <v>246</v>
      </c>
    </row>
    <row r="20" spans="1:33" s="6" customFormat="1" ht="30" customHeight="1">
      <c r="A20" s="230" t="s">
        <v>189</v>
      </c>
      <c r="B20" s="64" t="s">
        <v>197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9"/>
      <c r="Q20" s="230" t="s">
        <v>189</v>
      </c>
      <c r="R20" s="64" t="s">
        <v>197</v>
      </c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9"/>
    </row>
    <row r="21" spans="1:33" s="6" customFormat="1" ht="30" customHeight="1">
      <c r="A21" s="233"/>
      <c r="B21" s="19" t="s">
        <v>138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33"/>
      <c r="R21" s="18" t="s">
        <v>138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33"/>
      <c r="B22" s="18" t="s">
        <v>194</v>
      </c>
      <c r="C22" s="10">
        <v>9</v>
      </c>
      <c r="D22" s="8">
        <v>5</v>
      </c>
      <c r="E22" s="11">
        <v>4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33"/>
      <c r="R22" s="18" t="s">
        <v>194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9</v>
      </c>
      <c r="AG22" s="8">
        <v>0</v>
      </c>
    </row>
    <row r="23" spans="1:33" s="6" customFormat="1" ht="30" customHeight="1">
      <c r="A23" s="233"/>
      <c r="B23" s="19" t="s">
        <v>195</v>
      </c>
      <c r="C23" s="10">
        <v>5</v>
      </c>
      <c r="D23" s="8">
        <v>2</v>
      </c>
      <c r="E23" s="11">
        <v>3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3"/>
      <c r="R23" s="18" t="s">
        <v>195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5</v>
      </c>
      <c r="AG23" s="8">
        <v>0</v>
      </c>
    </row>
    <row r="24" spans="1:33" s="6" customFormat="1" ht="30" customHeight="1">
      <c r="A24" s="233"/>
      <c r="B24" s="18" t="s">
        <v>196</v>
      </c>
      <c r="C24" s="10"/>
      <c r="D24" s="8"/>
      <c r="E24" s="11"/>
      <c r="F24" s="9"/>
      <c r="G24" s="8"/>
      <c r="H24" s="8"/>
      <c r="I24" s="8"/>
      <c r="J24" s="8"/>
      <c r="K24" s="8"/>
      <c r="L24" s="8"/>
      <c r="M24" s="8"/>
      <c r="N24" s="8"/>
      <c r="O24" s="8"/>
      <c r="P24" s="177"/>
      <c r="Q24" s="233"/>
      <c r="R24" s="18" t="s">
        <v>196</v>
      </c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</row>
    <row r="25" spans="1:33" s="6" customFormat="1" ht="30" customHeight="1">
      <c r="A25" s="233"/>
      <c r="B25" s="19" t="s">
        <v>194</v>
      </c>
      <c r="C25" s="10">
        <v>14</v>
      </c>
      <c r="D25" s="8">
        <v>5</v>
      </c>
      <c r="E25" s="11">
        <v>9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33"/>
      <c r="R25" s="18" t="s">
        <v>194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14</v>
      </c>
      <c r="AG25" s="8">
        <v>0</v>
      </c>
    </row>
    <row r="26" spans="1:33" s="6" customFormat="1" ht="30" customHeight="1" thickBot="1">
      <c r="A26" s="231"/>
      <c r="B26" s="18" t="s">
        <v>195</v>
      </c>
      <c r="C26" s="12">
        <v>7</v>
      </c>
      <c r="D26" s="13">
        <v>2</v>
      </c>
      <c r="E26" s="14">
        <v>5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1"/>
      <c r="R26" s="18" t="s">
        <v>195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7</v>
      </c>
      <c r="AG26" s="8">
        <v>0</v>
      </c>
    </row>
    <row r="27" spans="1:33" ht="30" customHeight="1"/>
    <row r="28" spans="1:33" ht="30" customHeight="1"/>
    <row r="29" spans="1:33" ht="30" customHeight="1"/>
  </sheetData>
  <mergeCells count="40">
    <mergeCell ref="A20:A26"/>
    <mergeCell ref="D4:D5"/>
    <mergeCell ref="M4:M5"/>
    <mergeCell ref="A13:A19"/>
    <mergeCell ref="E4:E5"/>
    <mergeCell ref="A6:A12"/>
    <mergeCell ref="F4:H4"/>
    <mergeCell ref="C4:C5"/>
    <mergeCell ref="B3:B5"/>
    <mergeCell ref="A3:A5"/>
    <mergeCell ref="F3:P3"/>
    <mergeCell ref="I4:K4"/>
    <mergeCell ref="C3:E3"/>
    <mergeCell ref="A1:K1"/>
    <mergeCell ref="Q1:AA1"/>
    <mergeCell ref="A2:P2"/>
    <mergeCell ref="Q2:AG2"/>
    <mergeCell ref="AD4:AD5"/>
    <mergeCell ref="N4:P4"/>
    <mergeCell ref="R3:R5"/>
    <mergeCell ref="Z4:Z5"/>
    <mergeCell ref="X4:X5"/>
    <mergeCell ref="L4:L5"/>
    <mergeCell ref="AF4:AF5"/>
    <mergeCell ref="Q20:Q26"/>
    <mergeCell ref="Q6:Q12"/>
    <mergeCell ref="Q13:Q19"/>
    <mergeCell ref="Q3:Q5"/>
    <mergeCell ref="AA4:AA5"/>
    <mergeCell ref="W4:W5"/>
    <mergeCell ref="V4:V5"/>
    <mergeCell ref="T4:T5"/>
    <mergeCell ref="S3:AG3"/>
    <mergeCell ref="AG4:AG5"/>
    <mergeCell ref="AC4:AC5"/>
    <mergeCell ref="U4:U5"/>
    <mergeCell ref="S4:S5"/>
    <mergeCell ref="AE4:AE5"/>
    <mergeCell ref="Y4:Y5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>
  <sheetPr codeName="Arkusz38"/>
  <dimension ref="A1:AG33"/>
  <sheetViews>
    <sheetView zoomScale="75" zoomScaleNormal="60" workbookViewId="0">
      <selection activeCell="D10" sqref="D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553</v>
      </c>
      <c r="B1" s="262"/>
      <c r="C1" s="262"/>
      <c r="D1" s="262"/>
      <c r="E1" s="262"/>
      <c r="F1" s="262"/>
      <c r="G1" s="262"/>
      <c r="H1" s="262"/>
      <c r="I1" s="262"/>
      <c r="J1" s="36" t="s">
        <v>473</v>
      </c>
      <c r="K1" s="24"/>
      <c r="L1" s="24"/>
      <c r="M1" s="24"/>
      <c r="N1" s="24"/>
      <c r="O1" s="24"/>
      <c r="P1" s="24"/>
      <c r="Q1" s="262" t="str">
        <f>A1</f>
        <v>TABELA 37. BEZROBOTNI, DLA KTÓRYCH USTALONO PROFIL POMOCY W GRUDNIU</v>
      </c>
      <c r="R1" s="262"/>
      <c r="S1" s="262"/>
      <c r="T1" s="262"/>
      <c r="U1" s="262"/>
      <c r="V1" s="262"/>
      <c r="W1" s="262"/>
      <c r="X1" s="262"/>
      <c r="Y1" s="262"/>
      <c r="Z1" s="36" t="s">
        <v>474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2.1" customHeight="1">
      <c r="A6" s="271" t="s">
        <v>12</v>
      </c>
      <c r="B6" s="38" t="s">
        <v>199</v>
      </c>
      <c r="C6" s="39">
        <v>11572</v>
      </c>
      <c r="D6" s="203">
        <v>12238</v>
      </c>
      <c r="E6" s="112">
        <v>-666</v>
      </c>
      <c r="F6" s="42">
        <v>988</v>
      </c>
      <c r="G6" s="40">
        <v>389</v>
      </c>
      <c r="H6" s="40">
        <v>1377</v>
      </c>
      <c r="I6" s="40">
        <v>644</v>
      </c>
      <c r="J6" s="40">
        <v>431</v>
      </c>
      <c r="K6" s="40">
        <v>1075</v>
      </c>
      <c r="L6" s="40">
        <v>679</v>
      </c>
      <c r="M6" s="40">
        <v>573</v>
      </c>
      <c r="N6" s="40">
        <v>658</v>
      </c>
      <c r="O6" s="40">
        <v>627</v>
      </c>
      <c r="P6" s="40">
        <v>1285</v>
      </c>
      <c r="Q6" s="271" t="s">
        <v>12</v>
      </c>
      <c r="R6" s="38" t="s">
        <v>199</v>
      </c>
      <c r="S6" s="40">
        <v>361</v>
      </c>
      <c r="T6" s="40">
        <v>416</v>
      </c>
      <c r="U6" s="40">
        <v>391</v>
      </c>
      <c r="V6" s="40">
        <v>268</v>
      </c>
      <c r="W6" s="40">
        <v>1131</v>
      </c>
      <c r="X6" s="40">
        <v>635</v>
      </c>
      <c r="Y6" s="40">
        <v>272</v>
      </c>
      <c r="Z6" s="40">
        <v>568</v>
      </c>
      <c r="AA6" s="40">
        <v>315</v>
      </c>
      <c r="AB6" s="40">
        <v>298</v>
      </c>
      <c r="AC6" s="40">
        <v>401</v>
      </c>
      <c r="AD6" s="40">
        <v>434</v>
      </c>
      <c r="AE6" s="40">
        <v>358</v>
      </c>
      <c r="AF6" s="40">
        <v>234</v>
      </c>
      <c r="AG6" s="40">
        <v>501</v>
      </c>
    </row>
    <row r="7" spans="1:33" s="6" customFormat="1" ht="32.1" customHeight="1">
      <c r="A7" s="276"/>
      <c r="B7" s="19" t="s">
        <v>148</v>
      </c>
      <c r="C7" s="10">
        <v>5303</v>
      </c>
      <c r="D7" s="168">
        <v>6112</v>
      </c>
      <c r="E7" s="27">
        <v>-809</v>
      </c>
      <c r="F7" s="9">
        <v>455</v>
      </c>
      <c r="G7" s="8">
        <v>170</v>
      </c>
      <c r="H7" s="8">
        <v>625</v>
      </c>
      <c r="I7" s="8">
        <v>304</v>
      </c>
      <c r="J7" s="8">
        <v>243</v>
      </c>
      <c r="K7" s="8">
        <v>547</v>
      </c>
      <c r="L7" s="8">
        <v>339</v>
      </c>
      <c r="M7" s="8">
        <v>273</v>
      </c>
      <c r="N7" s="8">
        <v>274</v>
      </c>
      <c r="O7" s="8">
        <v>226</v>
      </c>
      <c r="P7" s="8">
        <v>500</v>
      </c>
      <c r="Q7" s="276"/>
      <c r="R7" s="18" t="s">
        <v>148</v>
      </c>
      <c r="S7" s="8">
        <v>133</v>
      </c>
      <c r="T7" s="8">
        <v>185</v>
      </c>
      <c r="U7" s="8">
        <v>191</v>
      </c>
      <c r="V7" s="8">
        <v>111</v>
      </c>
      <c r="W7" s="8">
        <v>563</v>
      </c>
      <c r="X7" s="8">
        <v>293</v>
      </c>
      <c r="Y7" s="8">
        <v>125</v>
      </c>
      <c r="Z7" s="8">
        <v>248</v>
      </c>
      <c r="AA7" s="8">
        <v>150</v>
      </c>
      <c r="AB7" s="8">
        <v>146</v>
      </c>
      <c r="AC7" s="8">
        <v>142</v>
      </c>
      <c r="AD7" s="8">
        <v>210</v>
      </c>
      <c r="AE7" s="8">
        <v>172</v>
      </c>
      <c r="AF7" s="8">
        <v>108</v>
      </c>
      <c r="AG7" s="8">
        <v>242</v>
      </c>
    </row>
    <row r="8" spans="1:33" s="6" customFormat="1" ht="32.1" customHeight="1">
      <c r="A8" s="276"/>
      <c r="B8" s="18" t="s">
        <v>200</v>
      </c>
      <c r="C8" s="10">
        <v>159246</v>
      </c>
      <c r="D8" s="168">
        <v>147674</v>
      </c>
      <c r="E8" s="27">
        <v>11572</v>
      </c>
      <c r="F8" s="9">
        <v>15260</v>
      </c>
      <c r="G8" s="8">
        <v>6050</v>
      </c>
      <c r="H8" s="8">
        <v>21310</v>
      </c>
      <c r="I8" s="8">
        <v>8924</v>
      </c>
      <c r="J8" s="8">
        <v>4494</v>
      </c>
      <c r="K8" s="8">
        <v>13418</v>
      </c>
      <c r="L8" s="8">
        <v>9632</v>
      </c>
      <c r="M8" s="8">
        <v>8257</v>
      </c>
      <c r="N8" s="8">
        <v>11374</v>
      </c>
      <c r="O8" s="8">
        <v>9982</v>
      </c>
      <c r="P8" s="8">
        <v>21356</v>
      </c>
      <c r="Q8" s="276"/>
      <c r="R8" s="18" t="s">
        <v>200</v>
      </c>
      <c r="S8" s="8">
        <v>4836</v>
      </c>
      <c r="T8" s="8">
        <v>5537</v>
      </c>
      <c r="U8" s="8">
        <v>4661</v>
      </c>
      <c r="V8" s="8">
        <v>4450</v>
      </c>
      <c r="W8" s="8">
        <v>14454</v>
      </c>
      <c r="X8" s="8">
        <v>7731</v>
      </c>
      <c r="Y8" s="8">
        <v>4065</v>
      </c>
      <c r="Z8" s="8">
        <v>6875</v>
      </c>
      <c r="AA8" s="8">
        <v>4379</v>
      </c>
      <c r="AB8" s="8">
        <v>3892</v>
      </c>
      <c r="AC8" s="8">
        <v>4334</v>
      </c>
      <c r="AD8" s="8">
        <v>6370</v>
      </c>
      <c r="AE8" s="8">
        <v>4192</v>
      </c>
      <c r="AF8" s="8">
        <v>3440</v>
      </c>
      <c r="AG8" s="8">
        <v>6057</v>
      </c>
    </row>
    <row r="9" spans="1:33" s="157" customFormat="1" ht="32.1" customHeight="1">
      <c r="A9" s="272"/>
      <c r="B9" s="156" t="s">
        <v>148</v>
      </c>
      <c r="C9" s="10">
        <v>82620</v>
      </c>
      <c r="D9" s="168">
        <v>77317</v>
      </c>
      <c r="E9" s="27">
        <v>5303</v>
      </c>
      <c r="F9" s="9">
        <v>7734</v>
      </c>
      <c r="G9" s="8">
        <v>3121</v>
      </c>
      <c r="H9" s="8">
        <v>10855</v>
      </c>
      <c r="I9" s="8">
        <v>4436</v>
      </c>
      <c r="J9" s="8">
        <v>2456</v>
      </c>
      <c r="K9" s="8">
        <v>6892</v>
      </c>
      <c r="L9" s="8">
        <v>4934</v>
      </c>
      <c r="M9" s="8">
        <v>4309</v>
      </c>
      <c r="N9" s="8">
        <v>5747</v>
      </c>
      <c r="O9" s="8">
        <v>5005</v>
      </c>
      <c r="P9" s="8">
        <v>10752</v>
      </c>
      <c r="Q9" s="272"/>
      <c r="R9" s="156" t="s">
        <v>148</v>
      </c>
      <c r="S9" s="8">
        <v>2279</v>
      </c>
      <c r="T9" s="8">
        <v>3039</v>
      </c>
      <c r="U9" s="8">
        <v>2509</v>
      </c>
      <c r="V9" s="8">
        <v>2406</v>
      </c>
      <c r="W9" s="8">
        <v>7677</v>
      </c>
      <c r="X9" s="8">
        <v>3894</v>
      </c>
      <c r="Y9" s="8">
        <v>2302</v>
      </c>
      <c r="Z9" s="8">
        <v>3451</v>
      </c>
      <c r="AA9" s="8">
        <v>2272</v>
      </c>
      <c r="AB9" s="8">
        <v>2111</v>
      </c>
      <c r="AC9" s="8">
        <v>2161</v>
      </c>
      <c r="AD9" s="8">
        <v>3464</v>
      </c>
      <c r="AE9" s="8">
        <v>2117</v>
      </c>
      <c r="AF9" s="8">
        <v>1900</v>
      </c>
      <c r="AG9" s="8">
        <v>3296</v>
      </c>
    </row>
    <row r="10" spans="1:33" s="164" customFormat="1" ht="37.5">
      <c r="A10" s="190" t="s">
        <v>17</v>
      </c>
      <c r="B10" s="163" t="s">
        <v>204</v>
      </c>
      <c r="C10" s="189">
        <v>11587</v>
      </c>
      <c r="D10" s="203">
        <v>12270</v>
      </c>
      <c r="E10" s="112">
        <v>-683</v>
      </c>
      <c r="F10" s="42">
        <v>988</v>
      </c>
      <c r="G10" s="40">
        <v>390</v>
      </c>
      <c r="H10" s="40">
        <v>1378</v>
      </c>
      <c r="I10" s="40">
        <v>648</v>
      </c>
      <c r="J10" s="40">
        <v>431</v>
      </c>
      <c r="K10" s="40">
        <v>1079</v>
      </c>
      <c r="L10" s="40">
        <v>679</v>
      </c>
      <c r="M10" s="40">
        <v>574</v>
      </c>
      <c r="N10" s="40">
        <v>660</v>
      </c>
      <c r="O10" s="40">
        <v>627</v>
      </c>
      <c r="P10" s="40">
        <v>1287</v>
      </c>
      <c r="Q10" s="191" t="s">
        <v>17</v>
      </c>
      <c r="R10" s="163" t="s">
        <v>204</v>
      </c>
      <c r="S10" s="40">
        <v>361</v>
      </c>
      <c r="T10" s="40">
        <v>417</v>
      </c>
      <c r="U10" s="40">
        <v>391</v>
      </c>
      <c r="V10" s="40">
        <v>268</v>
      </c>
      <c r="W10" s="40">
        <v>1132</v>
      </c>
      <c r="X10" s="40">
        <v>635</v>
      </c>
      <c r="Y10" s="40">
        <v>273</v>
      </c>
      <c r="Z10" s="40">
        <v>570</v>
      </c>
      <c r="AA10" s="40">
        <v>315</v>
      </c>
      <c r="AB10" s="40">
        <v>298</v>
      </c>
      <c r="AC10" s="40">
        <v>402</v>
      </c>
      <c r="AD10" s="40">
        <v>435</v>
      </c>
      <c r="AE10" s="40">
        <v>358</v>
      </c>
      <c r="AF10" s="40">
        <v>234</v>
      </c>
      <c r="AG10" s="40">
        <v>501</v>
      </c>
    </row>
    <row r="11" spans="1:33" s="6" customFormat="1" ht="32.1" customHeight="1">
      <c r="A11" s="4"/>
      <c r="B11" s="18" t="s">
        <v>148</v>
      </c>
      <c r="C11" s="10">
        <v>5310</v>
      </c>
      <c r="D11" s="168">
        <v>6126</v>
      </c>
      <c r="E11" s="27">
        <v>-816</v>
      </c>
      <c r="F11" s="9">
        <v>455</v>
      </c>
      <c r="G11" s="8">
        <v>171</v>
      </c>
      <c r="H11" s="8">
        <v>626</v>
      </c>
      <c r="I11" s="8">
        <v>307</v>
      </c>
      <c r="J11" s="8">
        <v>243</v>
      </c>
      <c r="K11" s="8">
        <v>550</v>
      </c>
      <c r="L11" s="8">
        <v>339</v>
      </c>
      <c r="M11" s="8">
        <v>273</v>
      </c>
      <c r="N11" s="8">
        <v>275</v>
      </c>
      <c r="O11" s="8">
        <v>226</v>
      </c>
      <c r="P11" s="8">
        <v>501</v>
      </c>
      <c r="Q11" s="4"/>
      <c r="R11" s="18" t="s">
        <v>148</v>
      </c>
      <c r="S11" s="8">
        <v>133</v>
      </c>
      <c r="T11" s="8">
        <v>186</v>
      </c>
      <c r="U11" s="8">
        <v>191</v>
      </c>
      <c r="V11" s="8">
        <v>111</v>
      </c>
      <c r="W11" s="8">
        <v>563</v>
      </c>
      <c r="X11" s="8">
        <v>293</v>
      </c>
      <c r="Y11" s="8">
        <v>125</v>
      </c>
      <c r="Z11" s="8">
        <v>249</v>
      </c>
      <c r="AA11" s="8">
        <v>150</v>
      </c>
      <c r="AB11" s="8">
        <v>146</v>
      </c>
      <c r="AC11" s="8">
        <v>142</v>
      </c>
      <c r="AD11" s="8">
        <v>210</v>
      </c>
      <c r="AE11" s="8">
        <v>172</v>
      </c>
      <c r="AF11" s="8">
        <v>108</v>
      </c>
      <c r="AG11" s="8">
        <v>242</v>
      </c>
    </row>
    <row r="12" spans="1:33" s="6" customFormat="1" ht="32.1" customHeight="1">
      <c r="A12" s="4"/>
      <c r="B12" s="18" t="s">
        <v>200</v>
      </c>
      <c r="C12" s="10">
        <v>159693</v>
      </c>
      <c r="D12" s="168">
        <v>148106</v>
      </c>
      <c r="E12" s="27">
        <v>11587</v>
      </c>
      <c r="F12" s="9">
        <v>15279</v>
      </c>
      <c r="G12" s="8">
        <v>6060</v>
      </c>
      <c r="H12" s="8">
        <v>21339</v>
      </c>
      <c r="I12" s="8">
        <v>8968</v>
      </c>
      <c r="J12" s="8">
        <v>4515</v>
      </c>
      <c r="K12" s="8">
        <v>13483</v>
      </c>
      <c r="L12" s="8">
        <v>9655</v>
      </c>
      <c r="M12" s="8">
        <v>8296</v>
      </c>
      <c r="N12" s="8">
        <v>11414</v>
      </c>
      <c r="O12" s="8">
        <v>10000</v>
      </c>
      <c r="P12" s="8">
        <v>21414</v>
      </c>
      <c r="Q12" s="4"/>
      <c r="R12" s="18" t="s">
        <v>200</v>
      </c>
      <c r="S12" s="8">
        <v>4843</v>
      </c>
      <c r="T12" s="8">
        <v>5554</v>
      </c>
      <c r="U12" s="8">
        <v>4673</v>
      </c>
      <c r="V12" s="8">
        <v>4471</v>
      </c>
      <c r="W12" s="8">
        <v>14498</v>
      </c>
      <c r="X12" s="8">
        <v>7738</v>
      </c>
      <c r="Y12" s="8">
        <v>4085</v>
      </c>
      <c r="Z12" s="8">
        <v>6895</v>
      </c>
      <c r="AA12" s="8">
        <v>4383</v>
      </c>
      <c r="AB12" s="8">
        <v>3912</v>
      </c>
      <c r="AC12" s="8">
        <v>4353</v>
      </c>
      <c r="AD12" s="8">
        <v>6380</v>
      </c>
      <c r="AE12" s="8">
        <v>4202</v>
      </c>
      <c r="AF12" s="8">
        <v>3457</v>
      </c>
      <c r="AG12" s="8">
        <v>6062</v>
      </c>
    </row>
    <row r="13" spans="1:33" s="6" customFormat="1" ht="32.1" customHeight="1">
      <c r="A13" s="4"/>
      <c r="B13" s="18" t="s">
        <v>148</v>
      </c>
      <c r="C13" s="10">
        <v>82870</v>
      </c>
      <c r="D13" s="168">
        <v>77560</v>
      </c>
      <c r="E13" s="27">
        <v>5310</v>
      </c>
      <c r="F13" s="9">
        <v>7747</v>
      </c>
      <c r="G13" s="8">
        <v>3126</v>
      </c>
      <c r="H13" s="8">
        <v>10873</v>
      </c>
      <c r="I13" s="8">
        <v>4463</v>
      </c>
      <c r="J13" s="8">
        <v>2467</v>
      </c>
      <c r="K13" s="8">
        <v>6930</v>
      </c>
      <c r="L13" s="8">
        <v>4947</v>
      </c>
      <c r="M13" s="8">
        <v>4330</v>
      </c>
      <c r="N13" s="8">
        <v>5765</v>
      </c>
      <c r="O13" s="8">
        <v>5017</v>
      </c>
      <c r="P13" s="8">
        <v>10782</v>
      </c>
      <c r="Q13" s="4"/>
      <c r="R13" s="18" t="s">
        <v>148</v>
      </c>
      <c r="S13" s="8">
        <v>2282</v>
      </c>
      <c r="T13" s="8">
        <v>3050</v>
      </c>
      <c r="U13" s="8">
        <v>2517</v>
      </c>
      <c r="V13" s="8">
        <v>2419</v>
      </c>
      <c r="W13" s="8">
        <v>7701</v>
      </c>
      <c r="X13" s="8">
        <v>3899</v>
      </c>
      <c r="Y13" s="8">
        <v>2313</v>
      </c>
      <c r="Z13" s="8">
        <v>3458</v>
      </c>
      <c r="AA13" s="8">
        <v>2274</v>
      </c>
      <c r="AB13" s="8">
        <v>2121</v>
      </c>
      <c r="AC13" s="8">
        <v>2173</v>
      </c>
      <c r="AD13" s="8">
        <v>3470</v>
      </c>
      <c r="AE13" s="8">
        <v>2121</v>
      </c>
      <c r="AF13" s="8">
        <v>1913</v>
      </c>
      <c r="AG13" s="8">
        <v>3297</v>
      </c>
    </row>
    <row r="14" spans="1:33" s="6" customFormat="1" ht="32.1" customHeight="1">
      <c r="A14" s="4" t="s">
        <v>191</v>
      </c>
      <c r="B14" s="18" t="s">
        <v>202</v>
      </c>
      <c r="C14" s="10">
        <v>515</v>
      </c>
      <c r="D14" s="168">
        <v>616</v>
      </c>
      <c r="E14" s="27">
        <v>-101</v>
      </c>
      <c r="F14" s="9">
        <v>115</v>
      </c>
      <c r="G14" s="8">
        <v>27</v>
      </c>
      <c r="H14" s="8">
        <v>142</v>
      </c>
      <c r="I14" s="8">
        <v>37</v>
      </c>
      <c r="J14" s="8">
        <v>20</v>
      </c>
      <c r="K14" s="8">
        <v>57</v>
      </c>
      <c r="L14" s="8">
        <v>71</v>
      </c>
      <c r="M14" s="8">
        <v>21</v>
      </c>
      <c r="N14" s="8">
        <v>23</v>
      </c>
      <c r="O14" s="8">
        <v>11</v>
      </c>
      <c r="P14" s="8">
        <v>34</v>
      </c>
      <c r="Q14" s="4" t="s">
        <v>191</v>
      </c>
      <c r="R14" s="18" t="s">
        <v>202</v>
      </c>
      <c r="S14" s="8">
        <v>16</v>
      </c>
      <c r="T14" s="8">
        <v>13</v>
      </c>
      <c r="U14" s="8">
        <v>14</v>
      </c>
      <c r="V14" s="8">
        <v>15</v>
      </c>
      <c r="W14" s="8">
        <v>33</v>
      </c>
      <c r="X14" s="8">
        <v>15</v>
      </c>
      <c r="Y14" s="8">
        <v>3</v>
      </c>
      <c r="Z14" s="8">
        <v>15</v>
      </c>
      <c r="AA14" s="8">
        <v>6</v>
      </c>
      <c r="AB14" s="8">
        <v>14</v>
      </c>
      <c r="AC14" s="8">
        <v>10</v>
      </c>
      <c r="AD14" s="8">
        <v>6</v>
      </c>
      <c r="AE14" s="8">
        <v>14</v>
      </c>
      <c r="AF14" s="8">
        <v>9</v>
      </c>
      <c r="AG14" s="8">
        <v>7</v>
      </c>
    </row>
    <row r="15" spans="1:33" s="6" customFormat="1" ht="32.1" customHeight="1">
      <c r="A15" s="4"/>
      <c r="B15" s="18" t="s">
        <v>148</v>
      </c>
      <c r="C15" s="10">
        <v>221</v>
      </c>
      <c r="D15" s="168">
        <v>291</v>
      </c>
      <c r="E15" s="27">
        <v>-70</v>
      </c>
      <c r="F15" s="9">
        <v>50</v>
      </c>
      <c r="G15" s="8">
        <v>12</v>
      </c>
      <c r="H15" s="8">
        <v>62</v>
      </c>
      <c r="I15" s="8">
        <v>13</v>
      </c>
      <c r="J15" s="8">
        <v>5</v>
      </c>
      <c r="K15" s="8">
        <v>18</v>
      </c>
      <c r="L15" s="8">
        <v>33</v>
      </c>
      <c r="M15" s="8">
        <v>5</v>
      </c>
      <c r="N15" s="8">
        <v>14</v>
      </c>
      <c r="O15" s="8">
        <v>9</v>
      </c>
      <c r="P15" s="8">
        <v>23</v>
      </c>
      <c r="Q15" s="4"/>
      <c r="R15" s="18" t="s">
        <v>148</v>
      </c>
      <c r="S15" s="8">
        <v>4</v>
      </c>
      <c r="T15" s="8">
        <v>8</v>
      </c>
      <c r="U15" s="8">
        <v>6</v>
      </c>
      <c r="V15" s="8">
        <v>8</v>
      </c>
      <c r="W15" s="8">
        <v>15</v>
      </c>
      <c r="X15" s="8">
        <v>8</v>
      </c>
      <c r="Y15" s="8">
        <v>2</v>
      </c>
      <c r="Z15" s="8">
        <v>2</v>
      </c>
      <c r="AA15" s="8">
        <v>0</v>
      </c>
      <c r="AB15" s="8">
        <v>5</v>
      </c>
      <c r="AC15" s="8">
        <v>4</v>
      </c>
      <c r="AD15" s="8">
        <v>1</v>
      </c>
      <c r="AE15" s="8">
        <v>10</v>
      </c>
      <c r="AF15" s="8">
        <v>4</v>
      </c>
      <c r="AG15" s="8">
        <v>3</v>
      </c>
    </row>
    <row r="16" spans="1:33" s="6" customFormat="1" ht="32.1" customHeight="1">
      <c r="A16" s="4"/>
      <c r="B16" s="18" t="s">
        <v>200</v>
      </c>
      <c r="C16" s="10">
        <v>8169</v>
      </c>
      <c r="D16" s="168">
        <v>7654</v>
      </c>
      <c r="E16" s="27">
        <v>515</v>
      </c>
      <c r="F16" s="9">
        <v>1736</v>
      </c>
      <c r="G16" s="8">
        <v>334</v>
      </c>
      <c r="H16" s="8">
        <v>2070</v>
      </c>
      <c r="I16" s="8">
        <v>566</v>
      </c>
      <c r="J16" s="8">
        <v>230</v>
      </c>
      <c r="K16" s="8">
        <v>796</v>
      </c>
      <c r="L16" s="8">
        <v>1186</v>
      </c>
      <c r="M16" s="8">
        <v>329</v>
      </c>
      <c r="N16" s="8">
        <v>366</v>
      </c>
      <c r="O16" s="8">
        <v>115</v>
      </c>
      <c r="P16" s="8">
        <v>481</v>
      </c>
      <c r="Q16" s="4"/>
      <c r="R16" s="18" t="s">
        <v>200</v>
      </c>
      <c r="S16" s="8">
        <v>215</v>
      </c>
      <c r="T16" s="8">
        <v>305</v>
      </c>
      <c r="U16" s="8">
        <v>283</v>
      </c>
      <c r="V16" s="8">
        <v>376</v>
      </c>
      <c r="W16" s="8">
        <v>491</v>
      </c>
      <c r="X16" s="8">
        <v>201</v>
      </c>
      <c r="Y16" s="8">
        <v>161</v>
      </c>
      <c r="Z16" s="8">
        <v>220</v>
      </c>
      <c r="AA16" s="8">
        <v>75</v>
      </c>
      <c r="AB16" s="8">
        <v>220</v>
      </c>
      <c r="AC16" s="8">
        <v>115</v>
      </c>
      <c r="AD16" s="8">
        <v>119</v>
      </c>
      <c r="AE16" s="8">
        <v>208</v>
      </c>
      <c r="AF16" s="8">
        <v>180</v>
      </c>
      <c r="AG16" s="8">
        <v>138</v>
      </c>
    </row>
    <row r="17" spans="1:33" s="6" customFormat="1" ht="32.1" customHeight="1">
      <c r="A17" s="4"/>
      <c r="B17" s="18" t="s">
        <v>148</v>
      </c>
      <c r="C17" s="10">
        <v>3948</v>
      </c>
      <c r="D17" s="168">
        <v>3727</v>
      </c>
      <c r="E17" s="27">
        <v>221</v>
      </c>
      <c r="F17" s="9">
        <v>888</v>
      </c>
      <c r="G17" s="8">
        <v>177</v>
      </c>
      <c r="H17" s="8">
        <v>1065</v>
      </c>
      <c r="I17" s="8">
        <v>255</v>
      </c>
      <c r="J17" s="8">
        <v>95</v>
      </c>
      <c r="K17" s="8">
        <v>350</v>
      </c>
      <c r="L17" s="8">
        <v>597</v>
      </c>
      <c r="M17" s="8">
        <v>174</v>
      </c>
      <c r="N17" s="8">
        <v>183</v>
      </c>
      <c r="O17" s="8">
        <v>59</v>
      </c>
      <c r="P17" s="8">
        <v>242</v>
      </c>
      <c r="Q17" s="4"/>
      <c r="R17" s="18" t="s">
        <v>148</v>
      </c>
      <c r="S17" s="8">
        <v>97</v>
      </c>
      <c r="T17" s="8">
        <v>144</v>
      </c>
      <c r="U17" s="8">
        <v>117</v>
      </c>
      <c r="V17" s="8">
        <v>191</v>
      </c>
      <c r="W17" s="8">
        <v>238</v>
      </c>
      <c r="X17" s="8">
        <v>74</v>
      </c>
      <c r="Y17" s="8">
        <v>95</v>
      </c>
      <c r="Z17" s="8">
        <v>91</v>
      </c>
      <c r="AA17" s="8">
        <v>28</v>
      </c>
      <c r="AB17" s="8">
        <v>114</v>
      </c>
      <c r="AC17" s="8">
        <v>34</v>
      </c>
      <c r="AD17" s="8">
        <v>47</v>
      </c>
      <c r="AE17" s="8">
        <v>96</v>
      </c>
      <c r="AF17" s="8">
        <v>95</v>
      </c>
      <c r="AG17" s="8">
        <v>59</v>
      </c>
    </row>
    <row r="18" spans="1:33" s="6" customFormat="1" ht="32.1" customHeight="1">
      <c r="A18" s="4" t="s">
        <v>192</v>
      </c>
      <c r="B18" s="18" t="s">
        <v>201</v>
      </c>
      <c r="C18" s="10">
        <v>8507</v>
      </c>
      <c r="D18" s="168">
        <v>8704</v>
      </c>
      <c r="E18" s="27">
        <v>-197</v>
      </c>
      <c r="F18" s="9">
        <v>567</v>
      </c>
      <c r="G18" s="8">
        <v>262</v>
      </c>
      <c r="H18" s="8">
        <v>829</v>
      </c>
      <c r="I18" s="8">
        <v>505</v>
      </c>
      <c r="J18" s="8">
        <v>299</v>
      </c>
      <c r="K18" s="8">
        <v>804</v>
      </c>
      <c r="L18" s="8">
        <v>448</v>
      </c>
      <c r="M18" s="8">
        <v>425</v>
      </c>
      <c r="N18" s="8">
        <v>571</v>
      </c>
      <c r="O18" s="8">
        <v>548</v>
      </c>
      <c r="P18" s="8">
        <v>1119</v>
      </c>
      <c r="Q18" s="4" t="s">
        <v>192</v>
      </c>
      <c r="R18" s="18" t="s">
        <v>201</v>
      </c>
      <c r="S18" s="8">
        <v>267</v>
      </c>
      <c r="T18" s="8">
        <v>265</v>
      </c>
      <c r="U18" s="8">
        <v>270</v>
      </c>
      <c r="V18" s="8">
        <v>198</v>
      </c>
      <c r="W18" s="8">
        <v>942</v>
      </c>
      <c r="X18" s="8">
        <v>500</v>
      </c>
      <c r="Y18" s="8">
        <v>217</v>
      </c>
      <c r="Z18" s="8">
        <v>388</v>
      </c>
      <c r="AA18" s="8">
        <v>265</v>
      </c>
      <c r="AB18" s="8">
        <v>200</v>
      </c>
      <c r="AC18" s="8">
        <v>329</v>
      </c>
      <c r="AD18" s="8">
        <v>394</v>
      </c>
      <c r="AE18" s="8">
        <v>188</v>
      </c>
      <c r="AF18" s="8">
        <v>146</v>
      </c>
      <c r="AG18" s="8">
        <v>313</v>
      </c>
    </row>
    <row r="19" spans="1:33" s="6" customFormat="1" ht="32.1" customHeight="1">
      <c r="A19" s="4"/>
      <c r="B19" s="18" t="s">
        <v>148</v>
      </c>
      <c r="C19" s="10">
        <v>3605</v>
      </c>
      <c r="D19" s="168">
        <v>3951</v>
      </c>
      <c r="E19" s="27">
        <v>-346</v>
      </c>
      <c r="F19" s="9">
        <v>250</v>
      </c>
      <c r="G19" s="8">
        <v>109</v>
      </c>
      <c r="H19" s="8">
        <v>359</v>
      </c>
      <c r="I19" s="8">
        <v>226</v>
      </c>
      <c r="J19" s="8">
        <v>174</v>
      </c>
      <c r="K19" s="8">
        <v>400</v>
      </c>
      <c r="L19" s="8">
        <v>213</v>
      </c>
      <c r="M19" s="8">
        <v>187</v>
      </c>
      <c r="N19" s="8">
        <v>226</v>
      </c>
      <c r="O19" s="8">
        <v>176</v>
      </c>
      <c r="P19" s="8">
        <v>402</v>
      </c>
      <c r="Q19" s="4"/>
      <c r="R19" s="18" t="s">
        <v>148</v>
      </c>
      <c r="S19" s="8">
        <v>84</v>
      </c>
      <c r="T19" s="8">
        <v>109</v>
      </c>
      <c r="U19" s="8">
        <v>123</v>
      </c>
      <c r="V19" s="8">
        <v>78</v>
      </c>
      <c r="W19" s="8">
        <v>443</v>
      </c>
      <c r="X19" s="8">
        <v>213</v>
      </c>
      <c r="Y19" s="8">
        <v>92</v>
      </c>
      <c r="Z19" s="8">
        <v>141</v>
      </c>
      <c r="AA19" s="8">
        <v>118</v>
      </c>
      <c r="AB19" s="8">
        <v>90</v>
      </c>
      <c r="AC19" s="8">
        <v>104</v>
      </c>
      <c r="AD19" s="8">
        <v>186</v>
      </c>
      <c r="AE19" s="8">
        <v>71</v>
      </c>
      <c r="AF19" s="8">
        <v>64</v>
      </c>
      <c r="AG19" s="8">
        <v>128</v>
      </c>
    </row>
    <row r="20" spans="1:33" s="6" customFormat="1" ht="32.1" customHeight="1">
      <c r="A20" s="4"/>
      <c r="B20" s="18" t="s">
        <v>200</v>
      </c>
      <c r="C20" s="10">
        <v>121680</v>
      </c>
      <c r="D20" s="168">
        <v>113173</v>
      </c>
      <c r="E20" s="27">
        <v>8507</v>
      </c>
      <c r="F20" s="9">
        <v>8958</v>
      </c>
      <c r="G20" s="8">
        <v>4028</v>
      </c>
      <c r="H20" s="8">
        <v>12986</v>
      </c>
      <c r="I20" s="8">
        <v>6728</v>
      </c>
      <c r="J20" s="8">
        <v>2935</v>
      </c>
      <c r="K20" s="8">
        <v>9663</v>
      </c>
      <c r="L20" s="8">
        <v>6725</v>
      </c>
      <c r="M20" s="8">
        <v>6569</v>
      </c>
      <c r="N20" s="8">
        <v>9602</v>
      </c>
      <c r="O20" s="8">
        <v>8343</v>
      </c>
      <c r="P20" s="8">
        <v>17945</v>
      </c>
      <c r="Q20" s="4"/>
      <c r="R20" s="18" t="s">
        <v>200</v>
      </c>
      <c r="S20" s="8">
        <v>3838</v>
      </c>
      <c r="T20" s="8">
        <v>3773</v>
      </c>
      <c r="U20" s="8">
        <v>3321</v>
      </c>
      <c r="V20" s="8">
        <v>3310</v>
      </c>
      <c r="W20" s="8">
        <v>12701</v>
      </c>
      <c r="X20" s="8">
        <v>6779</v>
      </c>
      <c r="Y20" s="8">
        <v>3232</v>
      </c>
      <c r="Z20" s="8">
        <v>5133</v>
      </c>
      <c r="AA20" s="8">
        <v>3929</v>
      </c>
      <c r="AB20" s="8">
        <v>2887</v>
      </c>
      <c r="AC20" s="8">
        <v>3682</v>
      </c>
      <c r="AD20" s="8">
        <v>5802</v>
      </c>
      <c r="AE20" s="8">
        <v>2769</v>
      </c>
      <c r="AF20" s="8">
        <v>2110</v>
      </c>
      <c r="AG20" s="8">
        <v>4526</v>
      </c>
    </row>
    <row r="21" spans="1:33" s="6" customFormat="1" ht="32.1" customHeight="1">
      <c r="A21" s="4"/>
      <c r="B21" s="18" t="s">
        <v>148</v>
      </c>
      <c r="C21" s="10">
        <v>60113</v>
      </c>
      <c r="D21" s="168">
        <v>56508</v>
      </c>
      <c r="E21" s="27">
        <v>3605</v>
      </c>
      <c r="F21" s="9">
        <v>4227</v>
      </c>
      <c r="G21" s="8">
        <v>1925</v>
      </c>
      <c r="H21" s="8">
        <v>6152</v>
      </c>
      <c r="I21" s="8">
        <v>3175</v>
      </c>
      <c r="J21" s="8">
        <v>1537</v>
      </c>
      <c r="K21" s="8">
        <v>4712</v>
      </c>
      <c r="L21" s="8">
        <v>3289</v>
      </c>
      <c r="M21" s="8">
        <v>3202</v>
      </c>
      <c r="N21" s="8">
        <v>4755</v>
      </c>
      <c r="O21" s="8">
        <v>3948</v>
      </c>
      <c r="P21" s="8">
        <v>8703</v>
      </c>
      <c r="Q21" s="4"/>
      <c r="R21" s="18" t="s">
        <v>148</v>
      </c>
      <c r="S21" s="8">
        <v>1735</v>
      </c>
      <c r="T21" s="8">
        <v>1967</v>
      </c>
      <c r="U21" s="8">
        <v>1668</v>
      </c>
      <c r="V21" s="8">
        <v>1697</v>
      </c>
      <c r="W21" s="8">
        <v>6585</v>
      </c>
      <c r="X21" s="8">
        <v>3315</v>
      </c>
      <c r="Y21" s="8">
        <v>1798</v>
      </c>
      <c r="Z21" s="8">
        <v>2333</v>
      </c>
      <c r="AA21" s="8">
        <v>1986</v>
      </c>
      <c r="AB21" s="8">
        <v>1492</v>
      </c>
      <c r="AC21" s="8">
        <v>1756</v>
      </c>
      <c r="AD21" s="8">
        <v>3128</v>
      </c>
      <c r="AE21" s="8">
        <v>1277</v>
      </c>
      <c r="AF21" s="8">
        <v>1049</v>
      </c>
      <c r="AG21" s="8">
        <v>2269</v>
      </c>
    </row>
    <row r="22" spans="1:33" s="6" customFormat="1" ht="32.1" customHeight="1">
      <c r="A22" s="4" t="s">
        <v>193</v>
      </c>
      <c r="B22" s="18" t="s">
        <v>203</v>
      </c>
      <c r="C22" s="10">
        <v>2565</v>
      </c>
      <c r="D22" s="168">
        <v>2950</v>
      </c>
      <c r="E22" s="27">
        <v>-385</v>
      </c>
      <c r="F22" s="9">
        <v>306</v>
      </c>
      <c r="G22" s="8">
        <v>101</v>
      </c>
      <c r="H22" s="8">
        <v>407</v>
      </c>
      <c r="I22" s="8">
        <v>106</v>
      </c>
      <c r="J22" s="8">
        <v>112</v>
      </c>
      <c r="K22" s="8">
        <v>218</v>
      </c>
      <c r="L22" s="8">
        <v>160</v>
      </c>
      <c r="M22" s="8">
        <v>128</v>
      </c>
      <c r="N22" s="8">
        <v>66</v>
      </c>
      <c r="O22" s="8">
        <v>68</v>
      </c>
      <c r="P22" s="8">
        <v>134</v>
      </c>
      <c r="Q22" s="4" t="s">
        <v>193</v>
      </c>
      <c r="R22" s="18" t="s">
        <v>203</v>
      </c>
      <c r="S22" s="8">
        <v>78</v>
      </c>
      <c r="T22" s="8">
        <v>139</v>
      </c>
      <c r="U22" s="8">
        <v>107</v>
      </c>
      <c r="V22" s="8">
        <v>55</v>
      </c>
      <c r="W22" s="8">
        <v>157</v>
      </c>
      <c r="X22" s="8">
        <v>120</v>
      </c>
      <c r="Y22" s="8">
        <v>53</v>
      </c>
      <c r="Z22" s="8">
        <v>167</v>
      </c>
      <c r="AA22" s="8">
        <v>44</v>
      </c>
      <c r="AB22" s="8">
        <v>84</v>
      </c>
      <c r="AC22" s="8">
        <v>63</v>
      </c>
      <c r="AD22" s="8">
        <v>35</v>
      </c>
      <c r="AE22" s="8">
        <v>156</v>
      </c>
      <c r="AF22" s="8">
        <v>79</v>
      </c>
      <c r="AG22" s="8">
        <v>181</v>
      </c>
    </row>
    <row r="23" spans="1:33" s="6" customFormat="1" ht="32.1" customHeight="1">
      <c r="A23" s="4"/>
      <c r="B23" s="18" t="s">
        <v>148</v>
      </c>
      <c r="C23" s="10">
        <v>1484</v>
      </c>
      <c r="D23" s="168">
        <v>1884</v>
      </c>
      <c r="E23" s="27">
        <v>-400</v>
      </c>
      <c r="F23" s="9">
        <v>155</v>
      </c>
      <c r="G23" s="8">
        <v>50</v>
      </c>
      <c r="H23" s="8">
        <v>205</v>
      </c>
      <c r="I23" s="8">
        <v>68</v>
      </c>
      <c r="J23" s="8">
        <v>64</v>
      </c>
      <c r="K23" s="8">
        <v>132</v>
      </c>
      <c r="L23" s="8">
        <v>93</v>
      </c>
      <c r="M23" s="8">
        <v>81</v>
      </c>
      <c r="N23" s="8">
        <v>35</v>
      </c>
      <c r="O23" s="8">
        <v>41</v>
      </c>
      <c r="P23" s="8">
        <v>76</v>
      </c>
      <c r="Q23" s="4"/>
      <c r="R23" s="18" t="s">
        <v>148</v>
      </c>
      <c r="S23" s="8">
        <v>45</v>
      </c>
      <c r="T23" s="8">
        <v>69</v>
      </c>
      <c r="U23" s="8">
        <v>62</v>
      </c>
      <c r="V23" s="8">
        <v>25</v>
      </c>
      <c r="W23" s="8">
        <v>105</v>
      </c>
      <c r="X23" s="8">
        <v>72</v>
      </c>
      <c r="Y23" s="8">
        <v>31</v>
      </c>
      <c r="Z23" s="8">
        <v>106</v>
      </c>
      <c r="AA23" s="8">
        <v>32</v>
      </c>
      <c r="AB23" s="8">
        <v>51</v>
      </c>
      <c r="AC23" s="8">
        <v>34</v>
      </c>
      <c r="AD23" s="8">
        <v>23</v>
      </c>
      <c r="AE23" s="8">
        <v>91</v>
      </c>
      <c r="AF23" s="8">
        <v>40</v>
      </c>
      <c r="AG23" s="8">
        <v>111</v>
      </c>
    </row>
    <row r="24" spans="1:33" s="6" customFormat="1" ht="32.1" customHeight="1">
      <c r="A24" s="4"/>
      <c r="B24" s="18" t="s">
        <v>200</v>
      </c>
      <c r="C24" s="10">
        <v>29844</v>
      </c>
      <c r="D24" s="168">
        <v>27279</v>
      </c>
      <c r="E24" s="27">
        <v>2565</v>
      </c>
      <c r="F24" s="9">
        <v>4585</v>
      </c>
      <c r="G24" s="8">
        <v>1698</v>
      </c>
      <c r="H24" s="8">
        <v>6283</v>
      </c>
      <c r="I24" s="8">
        <v>1674</v>
      </c>
      <c r="J24" s="8">
        <v>1350</v>
      </c>
      <c r="K24" s="8">
        <v>3024</v>
      </c>
      <c r="L24" s="8">
        <v>1744</v>
      </c>
      <c r="M24" s="8">
        <v>1398</v>
      </c>
      <c r="N24" s="8">
        <v>1446</v>
      </c>
      <c r="O24" s="8">
        <v>1542</v>
      </c>
      <c r="P24" s="177">
        <v>2988</v>
      </c>
      <c r="Q24" s="4"/>
      <c r="R24" s="18" t="s">
        <v>200</v>
      </c>
      <c r="S24" s="8">
        <v>790</v>
      </c>
      <c r="T24" s="8">
        <v>1476</v>
      </c>
      <c r="U24" s="8">
        <v>1069</v>
      </c>
      <c r="V24" s="8">
        <v>785</v>
      </c>
      <c r="W24" s="8">
        <v>1306</v>
      </c>
      <c r="X24" s="8">
        <v>758</v>
      </c>
      <c r="Y24" s="8">
        <v>692</v>
      </c>
      <c r="Z24" s="8">
        <v>1542</v>
      </c>
      <c r="AA24" s="8">
        <v>379</v>
      </c>
      <c r="AB24" s="8">
        <v>805</v>
      </c>
      <c r="AC24" s="8">
        <v>556</v>
      </c>
      <c r="AD24" s="8">
        <v>459</v>
      </c>
      <c r="AE24" s="8">
        <v>1225</v>
      </c>
      <c r="AF24" s="8">
        <v>1167</v>
      </c>
      <c r="AG24" s="8">
        <v>1398</v>
      </c>
    </row>
    <row r="25" spans="1:33" s="6" customFormat="1" ht="32.1" customHeight="1">
      <c r="A25" s="5"/>
      <c r="B25" s="18" t="s">
        <v>148</v>
      </c>
      <c r="C25" s="10">
        <v>18809</v>
      </c>
      <c r="D25" s="168">
        <v>17325</v>
      </c>
      <c r="E25" s="27">
        <v>1484</v>
      </c>
      <c r="F25" s="9">
        <v>2632</v>
      </c>
      <c r="G25" s="8">
        <v>1024</v>
      </c>
      <c r="H25" s="8">
        <v>3656</v>
      </c>
      <c r="I25" s="8">
        <v>1033</v>
      </c>
      <c r="J25" s="8">
        <v>835</v>
      </c>
      <c r="K25" s="8">
        <v>1868</v>
      </c>
      <c r="L25" s="8">
        <v>1061</v>
      </c>
      <c r="M25" s="8">
        <v>954</v>
      </c>
      <c r="N25" s="8">
        <v>827</v>
      </c>
      <c r="O25" s="8">
        <v>1010</v>
      </c>
      <c r="P25" s="8">
        <v>1837</v>
      </c>
      <c r="Q25" s="5"/>
      <c r="R25" s="18" t="s">
        <v>148</v>
      </c>
      <c r="S25" s="8">
        <v>450</v>
      </c>
      <c r="T25" s="8">
        <v>939</v>
      </c>
      <c r="U25" s="8">
        <v>732</v>
      </c>
      <c r="V25" s="8">
        <v>531</v>
      </c>
      <c r="W25" s="8">
        <v>878</v>
      </c>
      <c r="X25" s="8">
        <v>510</v>
      </c>
      <c r="Y25" s="8">
        <v>420</v>
      </c>
      <c r="Z25" s="8">
        <v>1034</v>
      </c>
      <c r="AA25" s="8">
        <v>260</v>
      </c>
      <c r="AB25" s="8">
        <v>515</v>
      </c>
      <c r="AC25" s="8">
        <v>383</v>
      </c>
      <c r="AD25" s="8">
        <v>295</v>
      </c>
      <c r="AE25" s="8">
        <v>748</v>
      </c>
      <c r="AF25" s="8">
        <v>769</v>
      </c>
      <c r="AG25" s="8">
        <v>969</v>
      </c>
    </row>
    <row r="26" spans="1:33" s="15" customFormat="1" ht="37.5">
      <c r="A26" s="108" t="s">
        <v>19</v>
      </c>
      <c r="B26" s="38" t="s">
        <v>205</v>
      </c>
      <c r="C26" s="39">
        <v>95636</v>
      </c>
      <c r="D26" s="203">
        <v>92044</v>
      </c>
      <c r="E26" s="112">
        <v>3592</v>
      </c>
      <c r="F26" s="42">
        <v>7770</v>
      </c>
      <c r="G26" s="40">
        <v>3063</v>
      </c>
      <c r="H26" s="40">
        <v>10833</v>
      </c>
      <c r="I26" s="40">
        <v>4269</v>
      </c>
      <c r="J26" s="40">
        <v>2311</v>
      </c>
      <c r="K26" s="40">
        <v>6580</v>
      </c>
      <c r="L26" s="40">
        <v>5408</v>
      </c>
      <c r="M26" s="40">
        <v>4765</v>
      </c>
      <c r="N26" s="40">
        <v>7766</v>
      </c>
      <c r="O26" s="40">
        <v>7374</v>
      </c>
      <c r="P26" s="40">
        <v>15140</v>
      </c>
      <c r="Q26" s="108" t="s">
        <v>19</v>
      </c>
      <c r="R26" s="38" t="s">
        <v>205</v>
      </c>
      <c r="S26" s="40">
        <v>3297</v>
      </c>
      <c r="T26" s="40">
        <v>2965</v>
      </c>
      <c r="U26" s="40">
        <v>2698</v>
      </c>
      <c r="V26" s="40">
        <v>2476</v>
      </c>
      <c r="W26" s="40">
        <v>9800</v>
      </c>
      <c r="X26" s="40">
        <v>5293</v>
      </c>
      <c r="Y26" s="40">
        <v>2386</v>
      </c>
      <c r="Z26" s="40">
        <v>4160</v>
      </c>
      <c r="AA26" s="40">
        <v>3172</v>
      </c>
      <c r="AB26" s="40">
        <v>2325</v>
      </c>
      <c r="AC26" s="40">
        <v>2410</v>
      </c>
      <c r="AD26" s="40">
        <v>3410</v>
      </c>
      <c r="AE26" s="40">
        <v>2670</v>
      </c>
      <c r="AF26" s="40">
        <v>2166</v>
      </c>
      <c r="AG26" s="40">
        <v>3682</v>
      </c>
    </row>
    <row r="27" spans="1:33" s="6" customFormat="1" ht="32.1" customHeight="1">
      <c r="A27" s="4"/>
      <c r="B27" s="18" t="s">
        <v>148</v>
      </c>
      <c r="C27" s="10">
        <v>55402</v>
      </c>
      <c r="D27" s="168">
        <v>54150</v>
      </c>
      <c r="E27" s="27">
        <v>1252</v>
      </c>
      <c r="F27" s="9">
        <v>4251</v>
      </c>
      <c r="G27" s="8">
        <v>1757</v>
      </c>
      <c r="H27" s="8">
        <v>6008</v>
      </c>
      <c r="I27" s="8">
        <v>2464</v>
      </c>
      <c r="J27" s="8">
        <v>1399</v>
      </c>
      <c r="K27" s="8">
        <v>3863</v>
      </c>
      <c r="L27" s="8">
        <v>2978</v>
      </c>
      <c r="M27" s="8">
        <v>2826</v>
      </c>
      <c r="N27" s="8">
        <v>4238</v>
      </c>
      <c r="O27" s="8">
        <v>4032</v>
      </c>
      <c r="P27" s="8">
        <v>8270</v>
      </c>
      <c r="Q27" s="4"/>
      <c r="R27" s="18" t="s">
        <v>148</v>
      </c>
      <c r="S27" s="8">
        <v>1684</v>
      </c>
      <c r="T27" s="8">
        <v>1869</v>
      </c>
      <c r="U27" s="8">
        <v>1649</v>
      </c>
      <c r="V27" s="8">
        <v>1522</v>
      </c>
      <c r="W27" s="8">
        <v>5630</v>
      </c>
      <c r="X27" s="8">
        <v>3069</v>
      </c>
      <c r="Y27" s="8">
        <v>1535</v>
      </c>
      <c r="Z27" s="8">
        <v>2444</v>
      </c>
      <c r="AA27" s="8">
        <v>1759</v>
      </c>
      <c r="AB27" s="8">
        <v>1539</v>
      </c>
      <c r="AC27" s="8">
        <v>1419</v>
      </c>
      <c r="AD27" s="8">
        <v>2124</v>
      </c>
      <c r="AE27" s="8">
        <v>1543</v>
      </c>
      <c r="AF27" s="8">
        <v>1336</v>
      </c>
      <c r="AG27" s="8">
        <v>2335</v>
      </c>
    </row>
    <row r="28" spans="1:33" s="6" customFormat="1" ht="37.5" customHeight="1">
      <c r="A28" s="4" t="s">
        <v>103</v>
      </c>
      <c r="B28" s="18" t="s">
        <v>202</v>
      </c>
      <c r="C28" s="10">
        <v>2178</v>
      </c>
      <c r="D28" s="168">
        <v>2174</v>
      </c>
      <c r="E28" s="27">
        <v>4</v>
      </c>
      <c r="F28" s="9">
        <v>479</v>
      </c>
      <c r="G28" s="8">
        <v>97</v>
      </c>
      <c r="H28" s="8">
        <v>576</v>
      </c>
      <c r="I28" s="8">
        <v>124</v>
      </c>
      <c r="J28" s="8">
        <v>53</v>
      </c>
      <c r="K28" s="8">
        <v>177</v>
      </c>
      <c r="L28" s="8">
        <v>327</v>
      </c>
      <c r="M28" s="8">
        <v>97</v>
      </c>
      <c r="N28" s="8">
        <v>93</v>
      </c>
      <c r="O28" s="8">
        <v>29</v>
      </c>
      <c r="P28" s="8">
        <v>122</v>
      </c>
      <c r="Q28" s="4" t="s">
        <v>103</v>
      </c>
      <c r="R28" s="18" t="s">
        <v>202</v>
      </c>
      <c r="S28" s="8">
        <v>70</v>
      </c>
      <c r="T28" s="8">
        <v>46</v>
      </c>
      <c r="U28" s="8">
        <v>86</v>
      </c>
      <c r="V28" s="8">
        <v>83</v>
      </c>
      <c r="W28" s="8">
        <v>160</v>
      </c>
      <c r="X28" s="8">
        <v>76</v>
      </c>
      <c r="Y28" s="8">
        <v>31</v>
      </c>
      <c r="Z28" s="8">
        <v>55</v>
      </c>
      <c r="AA28" s="8">
        <v>28</v>
      </c>
      <c r="AB28" s="8">
        <v>59</v>
      </c>
      <c r="AC28" s="8">
        <v>20</v>
      </c>
      <c r="AD28" s="8">
        <v>25</v>
      </c>
      <c r="AE28" s="8">
        <v>73</v>
      </c>
      <c r="AF28" s="8">
        <v>37</v>
      </c>
      <c r="AG28" s="8">
        <v>30</v>
      </c>
    </row>
    <row r="29" spans="1:33" s="6" customFormat="1" ht="32.1" customHeight="1">
      <c r="A29" s="4"/>
      <c r="B29" s="18" t="s">
        <v>148</v>
      </c>
      <c r="C29" s="10">
        <v>1073</v>
      </c>
      <c r="D29" s="168">
        <v>1114</v>
      </c>
      <c r="E29" s="27">
        <v>-41</v>
      </c>
      <c r="F29" s="9">
        <v>242</v>
      </c>
      <c r="G29" s="8">
        <v>49</v>
      </c>
      <c r="H29" s="8">
        <v>291</v>
      </c>
      <c r="I29" s="8">
        <v>61</v>
      </c>
      <c r="J29" s="8">
        <v>18</v>
      </c>
      <c r="K29" s="8">
        <v>79</v>
      </c>
      <c r="L29" s="8">
        <v>167</v>
      </c>
      <c r="M29" s="8">
        <v>46</v>
      </c>
      <c r="N29" s="8">
        <v>54</v>
      </c>
      <c r="O29" s="8">
        <v>20</v>
      </c>
      <c r="P29" s="8">
        <v>74</v>
      </c>
      <c r="Q29" s="4"/>
      <c r="R29" s="18" t="s">
        <v>148</v>
      </c>
      <c r="S29" s="8">
        <v>33</v>
      </c>
      <c r="T29" s="8">
        <v>22</v>
      </c>
      <c r="U29" s="8">
        <v>31</v>
      </c>
      <c r="V29" s="8">
        <v>45</v>
      </c>
      <c r="W29" s="8">
        <v>84</v>
      </c>
      <c r="X29" s="8">
        <v>28</v>
      </c>
      <c r="Y29" s="8">
        <v>20</v>
      </c>
      <c r="Z29" s="8">
        <v>21</v>
      </c>
      <c r="AA29" s="8">
        <v>11</v>
      </c>
      <c r="AB29" s="8">
        <v>36</v>
      </c>
      <c r="AC29" s="8">
        <v>6</v>
      </c>
      <c r="AD29" s="8">
        <v>11</v>
      </c>
      <c r="AE29" s="8">
        <v>37</v>
      </c>
      <c r="AF29" s="8">
        <v>18</v>
      </c>
      <c r="AG29" s="8">
        <v>13</v>
      </c>
    </row>
    <row r="30" spans="1:33" s="6" customFormat="1" ht="37.5" customHeight="1">
      <c r="A30" s="4" t="s">
        <v>104</v>
      </c>
      <c r="B30" s="18" t="s">
        <v>206</v>
      </c>
      <c r="C30" s="10">
        <v>62671</v>
      </c>
      <c r="D30" s="168">
        <v>59411</v>
      </c>
      <c r="E30" s="27">
        <v>3260</v>
      </c>
      <c r="F30" s="9">
        <v>3390</v>
      </c>
      <c r="G30" s="8">
        <v>1381</v>
      </c>
      <c r="H30" s="8">
        <v>4771</v>
      </c>
      <c r="I30" s="8">
        <v>2534</v>
      </c>
      <c r="J30" s="8">
        <v>1054</v>
      </c>
      <c r="K30" s="8">
        <v>3588</v>
      </c>
      <c r="L30" s="8">
        <v>3338</v>
      </c>
      <c r="M30" s="8">
        <v>3153</v>
      </c>
      <c r="N30" s="8">
        <v>6156</v>
      </c>
      <c r="O30" s="8">
        <v>5605</v>
      </c>
      <c r="P30" s="8">
        <v>11761</v>
      </c>
      <c r="Q30" s="4" t="s">
        <v>104</v>
      </c>
      <c r="R30" s="18" t="s">
        <v>206</v>
      </c>
      <c r="S30" s="8">
        <v>2311</v>
      </c>
      <c r="T30" s="8">
        <v>1439</v>
      </c>
      <c r="U30" s="8">
        <v>1450</v>
      </c>
      <c r="V30" s="8">
        <v>1521</v>
      </c>
      <c r="W30" s="8">
        <v>8095</v>
      </c>
      <c r="X30" s="8">
        <v>4225</v>
      </c>
      <c r="Y30" s="8">
        <v>1637</v>
      </c>
      <c r="Z30" s="8">
        <v>2418</v>
      </c>
      <c r="AA30" s="8">
        <v>2670</v>
      </c>
      <c r="AB30" s="8">
        <v>1337</v>
      </c>
      <c r="AC30" s="8">
        <v>1746</v>
      </c>
      <c r="AD30" s="8">
        <v>2799</v>
      </c>
      <c r="AE30" s="8">
        <v>1369</v>
      </c>
      <c r="AF30" s="8">
        <v>898</v>
      </c>
      <c r="AG30" s="8">
        <v>2145</v>
      </c>
    </row>
    <row r="31" spans="1:33" s="6" customFormat="1" ht="32.1" customHeight="1">
      <c r="A31" s="4"/>
      <c r="B31" s="18" t="s">
        <v>148</v>
      </c>
      <c r="C31" s="10">
        <f t="shared" ref="C7:C33" si="0">H31+K31+L31+M31+P31+SUM(S31:AG31)</f>
        <v>33822</v>
      </c>
      <c r="D31" s="168">
        <v>32593</v>
      </c>
      <c r="E31" s="27">
        <f t="shared" ref="E7:E33" si="1">IF(D31="b.d.","x",C31-D31)</f>
        <v>1229</v>
      </c>
      <c r="F31" s="9">
        <f>'[1]str 6'!$K$9</f>
        <v>1698</v>
      </c>
      <c r="G31" s="8">
        <f>'[2]str 6'!$K$9</f>
        <v>711</v>
      </c>
      <c r="H31" s="8">
        <f t="shared" ref="H7:H33" si="2">F31+G31</f>
        <v>2409</v>
      </c>
      <c r="I31" s="8">
        <f>'[3]str 6'!$K$9</f>
        <v>1320</v>
      </c>
      <c r="J31" s="8">
        <f>'[4]str 6'!$K$9</f>
        <v>578</v>
      </c>
      <c r="K31" s="8">
        <f t="shared" ref="K7:K33" si="3">I31+J31</f>
        <v>1898</v>
      </c>
      <c r="L31" s="8">
        <f>'[5]str 6'!$K$9</f>
        <v>1711</v>
      </c>
      <c r="M31" s="8">
        <f>'[6]str 6'!$K$9</f>
        <v>1701</v>
      </c>
      <c r="N31" s="8">
        <f>'[7]str 6'!$K$9</f>
        <v>3287</v>
      </c>
      <c r="O31" s="8">
        <f>'[8]str 6'!$K$9</f>
        <v>2859</v>
      </c>
      <c r="P31" s="8">
        <f t="shared" ref="P7:P33" si="4">N31+O31</f>
        <v>6146</v>
      </c>
      <c r="Q31" s="4"/>
      <c r="R31" s="18" t="str">
        <f t="shared" ref="R7:R33" si="5">B31</f>
        <v xml:space="preserve"> - w tym kobiety</v>
      </c>
      <c r="S31" s="8">
        <f>'[9]str 6'!$K$9</f>
        <v>1106</v>
      </c>
      <c r="T31" s="8">
        <f>'[10]str 6'!$K$9</f>
        <v>843</v>
      </c>
      <c r="U31" s="8">
        <f>'[11]str 6'!$K$9</f>
        <v>783</v>
      </c>
      <c r="V31" s="8">
        <f>'[12]str 6'!$K$9</f>
        <v>871</v>
      </c>
      <c r="W31" s="8">
        <f>'[13]str 6'!$K$9</f>
        <v>4492</v>
      </c>
      <c r="X31" s="8">
        <f>'[14]str 6'!$K$9</f>
        <v>2356</v>
      </c>
      <c r="Y31" s="8">
        <f>'[15]str 6'!$K$9</f>
        <v>1055</v>
      </c>
      <c r="Z31" s="8">
        <f>'[16]str 6'!$K$9</f>
        <v>1186</v>
      </c>
      <c r="AA31" s="8">
        <f>'[17]str 6'!$K$9</f>
        <v>1415</v>
      </c>
      <c r="AB31" s="8">
        <f>'[18]str 6'!$K$9</f>
        <v>843</v>
      </c>
      <c r="AC31" s="8">
        <f>'[19]str 6'!$K$9</f>
        <v>929</v>
      </c>
      <c r="AD31" s="8">
        <f>'[20]str 6'!$K$9</f>
        <v>1707</v>
      </c>
      <c r="AE31" s="8">
        <f>'[21]str 6'!$K$9</f>
        <v>708</v>
      </c>
      <c r="AF31" s="8">
        <f>'[22]str 6'!$K$9</f>
        <v>452</v>
      </c>
      <c r="AG31" s="8">
        <f>'[23]str 6'!$K$9</f>
        <v>1211</v>
      </c>
    </row>
    <row r="32" spans="1:33" s="6" customFormat="1" ht="32.1" customHeight="1">
      <c r="A32" s="4" t="s">
        <v>105</v>
      </c>
      <c r="B32" s="18" t="s">
        <v>207</v>
      </c>
      <c r="C32" s="10">
        <f t="shared" si="0"/>
        <v>30787</v>
      </c>
      <c r="D32" s="168">
        <v>30459</v>
      </c>
      <c r="E32" s="27">
        <f t="shared" si="1"/>
        <v>328</v>
      </c>
      <c r="F32" s="9">
        <f>'[1]str 6'!$J$10</f>
        <v>3901</v>
      </c>
      <c r="G32" s="8">
        <f>'[2]str 6'!$J$10</f>
        <v>1585</v>
      </c>
      <c r="H32" s="8">
        <f t="shared" si="2"/>
        <v>5486</v>
      </c>
      <c r="I32" s="8">
        <f>'[3]str 6'!$J$10</f>
        <v>1611</v>
      </c>
      <c r="J32" s="8">
        <f>'[4]str 6'!$J$10</f>
        <v>1204</v>
      </c>
      <c r="K32" s="8">
        <f t="shared" si="3"/>
        <v>2815</v>
      </c>
      <c r="L32" s="8">
        <f>'[5]str 6'!$J$10</f>
        <v>1743</v>
      </c>
      <c r="M32" s="8">
        <f>'[6]str 6'!$J$10</f>
        <v>1515</v>
      </c>
      <c r="N32" s="8">
        <f>'[7]str 6'!$J$10</f>
        <v>1517</v>
      </c>
      <c r="O32" s="8">
        <f>'[8]str 6'!$J$10</f>
        <v>1740</v>
      </c>
      <c r="P32" s="8">
        <f t="shared" si="4"/>
        <v>3257</v>
      </c>
      <c r="Q32" s="4" t="str">
        <f>A32</f>
        <v>3c.</v>
      </c>
      <c r="R32" s="18" t="str">
        <f t="shared" si="5"/>
        <v xml:space="preserve">profil III </v>
      </c>
      <c r="S32" s="8">
        <f>'[9]str 6'!$J$10</f>
        <v>916</v>
      </c>
      <c r="T32" s="8">
        <f>'[10]str 6'!$J$10</f>
        <v>1480</v>
      </c>
      <c r="U32" s="8">
        <f>'[11]str 6'!$J$10</f>
        <v>1162</v>
      </c>
      <c r="V32" s="8">
        <f>'[12]str 6'!$J$10</f>
        <v>872</v>
      </c>
      <c r="W32" s="8">
        <f>'[13]str 6'!$J$10</f>
        <v>1545</v>
      </c>
      <c r="X32" s="8">
        <f>'[14]str 6'!$J$10</f>
        <v>992</v>
      </c>
      <c r="Y32" s="8">
        <f>'[15]str 6'!$J$10</f>
        <v>718</v>
      </c>
      <c r="Z32" s="8">
        <f>'[16]str 6'!$J$10</f>
        <v>1687</v>
      </c>
      <c r="AA32" s="8">
        <f>'[17]str 6'!$J$10</f>
        <v>474</v>
      </c>
      <c r="AB32" s="8">
        <f>'[18]str 6'!$J$10</f>
        <v>929</v>
      </c>
      <c r="AC32" s="8">
        <f>'[19]str 6'!$J$10</f>
        <v>644</v>
      </c>
      <c r="AD32" s="8">
        <f>'[20]str 6'!$J$10</f>
        <v>586</v>
      </c>
      <c r="AE32" s="8">
        <f>'[21]str 6'!$J$10</f>
        <v>1228</v>
      </c>
      <c r="AF32" s="8">
        <f>'[22]str 6'!$J$10</f>
        <v>1231</v>
      </c>
      <c r="AG32" s="8">
        <f>'[23]str 6'!$J$10</f>
        <v>1507</v>
      </c>
    </row>
    <row r="33" spans="1:33" s="6" customFormat="1" ht="32.1" customHeight="1" thickBot="1">
      <c r="A33" s="5"/>
      <c r="B33" s="18" t="s">
        <v>148</v>
      </c>
      <c r="C33" s="12">
        <f t="shared" si="0"/>
        <v>20507</v>
      </c>
      <c r="D33" s="206">
        <v>20443</v>
      </c>
      <c r="E33" s="207">
        <f t="shared" si="1"/>
        <v>64</v>
      </c>
      <c r="F33" s="9">
        <f>'[1]str 6'!$K$10</f>
        <v>2311</v>
      </c>
      <c r="G33" s="8">
        <f>'[2]str 6'!$K$10</f>
        <v>997</v>
      </c>
      <c r="H33" s="8">
        <f t="shared" si="2"/>
        <v>3308</v>
      </c>
      <c r="I33" s="8">
        <f>'[3]str 6'!$K$10</f>
        <v>1083</v>
      </c>
      <c r="J33" s="8">
        <f>'[4]str 6'!$K$10</f>
        <v>803</v>
      </c>
      <c r="K33" s="8">
        <f t="shared" si="3"/>
        <v>1886</v>
      </c>
      <c r="L33" s="8">
        <f>'[5]str 6'!$K$10</f>
        <v>1100</v>
      </c>
      <c r="M33" s="8">
        <f>'[6]str 6'!$K$10</f>
        <v>1079</v>
      </c>
      <c r="N33" s="8">
        <f>'[7]str 6'!$K$10</f>
        <v>897</v>
      </c>
      <c r="O33" s="8">
        <f>'[8]str 6'!$K$10</f>
        <v>1153</v>
      </c>
      <c r="P33" s="8">
        <f t="shared" si="4"/>
        <v>2050</v>
      </c>
      <c r="Q33" s="5"/>
      <c r="R33" s="18" t="str">
        <f t="shared" si="5"/>
        <v xml:space="preserve"> - w tym kobiety</v>
      </c>
      <c r="S33" s="8">
        <f>'[9]str 6'!$K$10</f>
        <v>545</v>
      </c>
      <c r="T33" s="8">
        <f>'[10]str 6'!$K$10</f>
        <v>1004</v>
      </c>
      <c r="U33" s="8">
        <f>'[11]str 6'!$K$10</f>
        <v>835</v>
      </c>
      <c r="V33" s="8">
        <f>'[12]str 6'!$K$10</f>
        <v>606</v>
      </c>
      <c r="W33" s="8">
        <f>'[13]str 6'!$K$10</f>
        <v>1054</v>
      </c>
      <c r="X33" s="8">
        <f>'[14]str 6'!$K$10</f>
        <v>685</v>
      </c>
      <c r="Y33" s="8">
        <f>'[15]str 6'!$K$10</f>
        <v>460</v>
      </c>
      <c r="Z33" s="8">
        <f>'[16]str 6'!$K$10</f>
        <v>1237</v>
      </c>
      <c r="AA33" s="8">
        <f>'[17]str 6'!$K$10</f>
        <v>333</v>
      </c>
      <c r="AB33" s="8">
        <f>'[18]str 6'!$K$10</f>
        <v>660</v>
      </c>
      <c r="AC33" s="8">
        <f>'[19]str 6'!$K$10</f>
        <v>484</v>
      </c>
      <c r="AD33" s="8">
        <f>'[20]str 6'!$K$10</f>
        <v>406</v>
      </c>
      <c r="AE33" s="8">
        <f>'[21]str 6'!$K$10</f>
        <v>798</v>
      </c>
      <c r="AF33" s="8">
        <f>'[22]str 6'!$K$10</f>
        <v>866</v>
      </c>
      <c r="AG33" s="8">
        <f>'[23]str 6'!$K$10</f>
        <v>1111</v>
      </c>
    </row>
  </sheetData>
  <mergeCells count="36">
    <mergeCell ref="Q2:AG2"/>
    <mergeCell ref="AF4:AF5"/>
    <mergeCell ref="B3:B5"/>
    <mergeCell ref="C3:E3"/>
    <mergeCell ref="A1:I1"/>
    <mergeCell ref="Q1:Y1"/>
    <mergeCell ref="T4:T5"/>
    <mergeCell ref="Y4:Y5"/>
    <mergeCell ref="I4:K4"/>
    <mergeCell ref="C4:C5"/>
    <mergeCell ref="Z4:Z5"/>
    <mergeCell ref="AA4:AA5"/>
    <mergeCell ref="AE4:AE5"/>
    <mergeCell ref="X4:X5"/>
    <mergeCell ref="U4:U5"/>
    <mergeCell ref="S4:S5"/>
    <mergeCell ref="A6:A9"/>
    <mergeCell ref="A2:P2"/>
    <mergeCell ref="N4:P4"/>
    <mergeCell ref="F4:H4"/>
    <mergeCell ref="L4:L5"/>
    <mergeCell ref="F3:P3"/>
    <mergeCell ref="D4:D5"/>
    <mergeCell ref="M4:M5"/>
    <mergeCell ref="A3:A5"/>
    <mergeCell ref="E4:E5"/>
    <mergeCell ref="Q6:Q9"/>
    <mergeCell ref="AG4:AG5"/>
    <mergeCell ref="AC4:AC5"/>
    <mergeCell ref="AB4:AB5"/>
    <mergeCell ref="AD4:AD5"/>
    <mergeCell ref="R3:R5"/>
    <mergeCell ref="Q3:Q5"/>
    <mergeCell ref="S3:AG3"/>
    <mergeCell ref="W4:W5"/>
    <mergeCell ref="V4:V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>
  <sheetPr codeName="Arkusz39"/>
  <dimension ref="A1:AG35"/>
  <sheetViews>
    <sheetView zoomScale="75" zoomScaleNormal="60" workbookViewId="0">
      <selection activeCell="D12" sqref="D12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552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36" t="s">
        <v>473</v>
      </c>
      <c r="M1" s="24"/>
      <c r="N1" s="24"/>
      <c r="O1" s="24"/>
      <c r="P1" s="24"/>
      <c r="Q1" s="262" t="str">
        <f>A1</f>
        <v>TABELA 38. OSOBY OBJĘTE INDYWIDUALNYM PLANEM DZIAŁANIA (BEZROBOTNI I POSZUKUJĄCY PRACY) W GRUDNIU</v>
      </c>
      <c r="R1" s="262"/>
      <c r="S1" s="262"/>
      <c r="T1" s="262"/>
      <c r="U1" s="262"/>
      <c r="V1" s="262"/>
      <c r="W1" s="262"/>
      <c r="X1" s="262"/>
      <c r="Y1" s="262"/>
      <c r="Z1" s="262"/>
      <c r="AA1" s="262"/>
      <c r="AB1" s="36" t="s">
        <v>474</v>
      </c>
      <c r="AC1" s="24"/>
      <c r="AD1" s="24"/>
      <c r="AE1" s="24"/>
      <c r="AF1" s="24"/>
      <c r="AG1" s="24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63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63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64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64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65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65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32" customFormat="1" ht="18.75">
      <c r="A6" s="83" t="s">
        <v>12</v>
      </c>
      <c r="B6" s="75" t="s">
        <v>208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75" t="s">
        <v>208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30" customHeight="1">
      <c r="A7" s="86"/>
      <c r="B7" s="76" t="s">
        <v>138</v>
      </c>
      <c r="C7" s="71">
        <v>9843</v>
      </c>
      <c r="D7" s="72">
        <v>10673</v>
      </c>
      <c r="E7" s="73">
        <v>-830</v>
      </c>
      <c r="F7" s="74">
        <v>977</v>
      </c>
      <c r="G7" s="72">
        <v>386</v>
      </c>
      <c r="H7" s="72">
        <v>1363</v>
      </c>
      <c r="I7" s="72">
        <v>633</v>
      </c>
      <c r="J7" s="72">
        <v>430</v>
      </c>
      <c r="K7" s="72">
        <v>1063</v>
      </c>
      <c r="L7" s="72">
        <v>583</v>
      </c>
      <c r="M7" s="72">
        <v>474</v>
      </c>
      <c r="N7" s="72">
        <v>656</v>
      </c>
      <c r="O7" s="72">
        <v>618</v>
      </c>
      <c r="P7" s="72">
        <v>1274</v>
      </c>
      <c r="Q7" s="86"/>
      <c r="R7" s="76" t="s">
        <v>138</v>
      </c>
      <c r="S7" s="72">
        <v>287</v>
      </c>
      <c r="T7" s="72">
        <v>389</v>
      </c>
      <c r="U7" s="72">
        <v>297</v>
      </c>
      <c r="V7" s="72">
        <v>263</v>
      </c>
      <c r="W7" s="72">
        <v>889</v>
      </c>
      <c r="X7" s="72">
        <v>453</v>
      </c>
      <c r="Y7" s="72">
        <v>231</v>
      </c>
      <c r="Z7" s="72">
        <v>349</v>
      </c>
      <c r="AA7" s="72">
        <v>261</v>
      </c>
      <c r="AB7" s="72">
        <v>248</v>
      </c>
      <c r="AC7" s="72">
        <v>184</v>
      </c>
      <c r="AD7" s="72">
        <v>381</v>
      </c>
      <c r="AE7" s="72">
        <v>289</v>
      </c>
      <c r="AF7" s="72">
        <v>183</v>
      </c>
      <c r="AG7" s="72">
        <v>382</v>
      </c>
    </row>
    <row r="8" spans="1:33" s="6" customFormat="1" ht="30" customHeight="1">
      <c r="A8" s="86"/>
      <c r="B8" s="18" t="s">
        <v>196</v>
      </c>
      <c r="C8" s="10">
        <v>142106</v>
      </c>
      <c r="D8" s="8">
        <v>132263</v>
      </c>
      <c r="E8" s="27">
        <v>9843</v>
      </c>
      <c r="F8" s="9">
        <v>15076</v>
      </c>
      <c r="G8" s="8">
        <v>6014</v>
      </c>
      <c r="H8" s="8">
        <v>21090</v>
      </c>
      <c r="I8" s="8">
        <v>8827</v>
      </c>
      <c r="J8" s="8">
        <v>4467</v>
      </c>
      <c r="K8" s="8">
        <v>13294</v>
      </c>
      <c r="L8" s="8">
        <v>8195</v>
      </c>
      <c r="M8" s="8">
        <v>6563</v>
      </c>
      <c r="N8" s="8">
        <v>11395</v>
      </c>
      <c r="O8" s="8">
        <v>9992</v>
      </c>
      <c r="P8" s="8">
        <v>21387</v>
      </c>
      <c r="Q8" s="84"/>
      <c r="R8" s="18" t="s">
        <v>196</v>
      </c>
      <c r="S8" s="8">
        <v>4674</v>
      </c>
      <c r="T8" s="8">
        <v>4834</v>
      </c>
      <c r="U8" s="8">
        <v>3974</v>
      </c>
      <c r="V8" s="8">
        <v>3857</v>
      </c>
      <c r="W8" s="8">
        <v>12052</v>
      </c>
      <c r="X8" s="8">
        <v>6400</v>
      </c>
      <c r="Y8" s="8">
        <v>3330</v>
      </c>
      <c r="Z8" s="8">
        <v>4962</v>
      </c>
      <c r="AA8" s="8">
        <v>3776</v>
      </c>
      <c r="AB8" s="8">
        <v>3320</v>
      </c>
      <c r="AC8" s="8">
        <v>3393</v>
      </c>
      <c r="AD8" s="8">
        <v>5764</v>
      </c>
      <c r="AE8" s="8">
        <v>3258</v>
      </c>
      <c r="AF8" s="8">
        <v>2944</v>
      </c>
      <c r="AG8" s="8">
        <v>5039</v>
      </c>
    </row>
    <row r="9" spans="1:33" s="32" customFormat="1" ht="18.75">
      <c r="A9" s="86" t="s">
        <v>188</v>
      </c>
      <c r="B9" s="75" t="s">
        <v>209</v>
      </c>
      <c r="C9" s="77"/>
      <c r="D9" s="78"/>
      <c r="E9" s="79"/>
      <c r="F9" s="80"/>
      <c r="G9" s="78"/>
      <c r="H9" s="78"/>
      <c r="I9" s="78"/>
      <c r="J9" s="78"/>
      <c r="K9" s="78"/>
      <c r="L9" s="78"/>
      <c r="M9" s="78"/>
      <c r="N9" s="78"/>
      <c r="O9" s="78"/>
      <c r="P9" s="78"/>
      <c r="Q9" s="83" t="s">
        <v>188</v>
      </c>
      <c r="R9" s="75" t="s">
        <v>209</v>
      </c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</row>
    <row r="10" spans="1:33" s="195" customFormat="1" ht="30" customHeight="1">
      <c r="A10" s="192"/>
      <c r="B10" s="193" t="s">
        <v>138</v>
      </c>
      <c r="C10" s="194">
        <v>6624</v>
      </c>
      <c r="D10" s="72">
        <v>6623</v>
      </c>
      <c r="E10" s="96">
        <v>1</v>
      </c>
      <c r="F10" s="74">
        <v>1072</v>
      </c>
      <c r="G10" s="72">
        <v>423</v>
      </c>
      <c r="H10" s="72">
        <v>1495</v>
      </c>
      <c r="I10" s="72">
        <v>518</v>
      </c>
      <c r="J10" s="72">
        <v>317</v>
      </c>
      <c r="K10" s="72">
        <v>835</v>
      </c>
      <c r="L10" s="72">
        <v>368</v>
      </c>
      <c r="M10" s="72">
        <v>282</v>
      </c>
      <c r="N10" s="72">
        <v>369</v>
      </c>
      <c r="O10" s="72">
        <v>356</v>
      </c>
      <c r="P10" s="72">
        <v>725</v>
      </c>
      <c r="Q10" s="192"/>
      <c r="R10" s="193" t="s">
        <v>138</v>
      </c>
      <c r="S10" s="72">
        <v>315</v>
      </c>
      <c r="T10" s="72">
        <v>282</v>
      </c>
      <c r="U10" s="72">
        <v>112</v>
      </c>
      <c r="V10" s="72">
        <v>203</v>
      </c>
      <c r="W10" s="72">
        <v>142</v>
      </c>
      <c r="X10" s="72">
        <v>270</v>
      </c>
      <c r="Y10" s="72">
        <v>176</v>
      </c>
      <c r="Z10" s="72">
        <v>151</v>
      </c>
      <c r="AA10" s="72">
        <v>27</v>
      </c>
      <c r="AB10" s="72">
        <v>125</v>
      </c>
      <c r="AC10" s="72">
        <v>185</v>
      </c>
      <c r="AD10" s="72">
        <v>362</v>
      </c>
      <c r="AE10" s="72">
        <v>90</v>
      </c>
      <c r="AF10" s="72">
        <v>138</v>
      </c>
      <c r="AG10" s="72">
        <v>341</v>
      </c>
    </row>
    <row r="11" spans="1:33" s="6" customFormat="1" ht="30" customHeight="1">
      <c r="A11" s="86"/>
      <c r="B11" s="18" t="s">
        <v>196</v>
      </c>
      <c r="C11" s="10">
        <v>80286</v>
      </c>
      <c r="D11" s="8">
        <v>73662</v>
      </c>
      <c r="E11" s="11">
        <v>6624</v>
      </c>
      <c r="F11" s="9">
        <v>10317</v>
      </c>
      <c r="G11" s="8">
        <v>3878</v>
      </c>
      <c r="H11" s="8">
        <v>14195</v>
      </c>
      <c r="I11" s="8">
        <v>3920</v>
      </c>
      <c r="J11" s="8">
        <v>1920</v>
      </c>
      <c r="K11" s="8">
        <v>5840</v>
      </c>
      <c r="L11" s="8">
        <v>7111</v>
      </c>
      <c r="M11" s="8">
        <v>5403</v>
      </c>
      <c r="N11" s="8">
        <v>4507</v>
      </c>
      <c r="O11" s="8">
        <v>4437</v>
      </c>
      <c r="P11" s="8">
        <v>8944</v>
      </c>
      <c r="Q11" s="86"/>
      <c r="R11" s="18" t="s">
        <v>196</v>
      </c>
      <c r="S11" s="8">
        <v>3905</v>
      </c>
      <c r="T11" s="8">
        <v>3788</v>
      </c>
      <c r="U11" s="8">
        <v>1905</v>
      </c>
      <c r="V11" s="8">
        <v>2164</v>
      </c>
      <c r="W11" s="8">
        <v>1761</v>
      </c>
      <c r="X11" s="8">
        <v>3470</v>
      </c>
      <c r="Y11" s="8">
        <v>1647</v>
      </c>
      <c r="Z11" s="8">
        <v>2178</v>
      </c>
      <c r="AA11" s="8">
        <v>745</v>
      </c>
      <c r="AB11" s="8">
        <v>2749</v>
      </c>
      <c r="AC11" s="8">
        <v>2474</v>
      </c>
      <c r="AD11" s="8">
        <v>4392</v>
      </c>
      <c r="AE11" s="8">
        <v>1488</v>
      </c>
      <c r="AF11" s="8">
        <v>1779</v>
      </c>
      <c r="AG11" s="8">
        <v>4348</v>
      </c>
    </row>
    <row r="12" spans="1:33" s="32" customFormat="1" ht="18.75">
      <c r="A12" s="86"/>
      <c r="B12" s="65" t="s">
        <v>210</v>
      </c>
      <c r="C12" s="66"/>
      <c r="D12" s="67"/>
      <c r="E12" s="68"/>
      <c r="F12" s="69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86"/>
      <c r="R12" s="65" t="s">
        <v>210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</row>
    <row r="13" spans="1:33" s="32" customFormat="1" ht="30" customHeight="1">
      <c r="A13" s="86"/>
      <c r="B13" s="70" t="s">
        <v>138</v>
      </c>
      <c r="C13" s="71">
        <v>4129</v>
      </c>
      <c r="D13" s="72">
        <v>3970</v>
      </c>
      <c r="E13" s="73">
        <v>159</v>
      </c>
      <c r="F13" s="74">
        <v>586</v>
      </c>
      <c r="G13" s="72">
        <v>275</v>
      </c>
      <c r="H13" s="72">
        <v>861</v>
      </c>
      <c r="I13" s="72">
        <v>359</v>
      </c>
      <c r="J13" s="72">
        <v>241</v>
      </c>
      <c r="K13" s="72">
        <v>600</v>
      </c>
      <c r="L13" s="72">
        <v>196</v>
      </c>
      <c r="M13" s="72">
        <v>145</v>
      </c>
      <c r="N13" s="72">
        <v>317</v>
      </c>
      <c r="O13" s="72">
        <v>319</v>
      </c>
      <c r="P13" s="72">
        <v>636</v>
      </c>
      <c r="Q13" s="86"/>
      <c r="R13" s="70" t="s">
        <v>138</v>
      </c>
      <c r="S13" s="72">
        <v>188</v>
      </c>
      <c r="T13" s="72">
        <v>162</v>
      </c>
      <c r="U13" s="72">
        <v>3</v>
      </c>
      <c r="V13" s="72">
        <v>119</v>
      </c>
      <c r="W13" s="72">
        <v>22</v>
      </c>
      <c r="X13" s="72">
        <v>135</v>
      </c>
      <c r="Y13" s="72">
        <v>143</v>
      </c>
      <c r="Z13" s="72">
        <v>93</v>
      </c>
      <c r="AA13" s="72">
        <v>3</v>
      </c>
      <c r="AB13" s="72">
        <v>80</v>
      </c>
      <c r="AC13" s="72">
        <v>145</v>
      </c>
      <c r="AD13" s="72">
        <v>231</v>
      </c>
      <c r="AE13" s="72">
        <v>43</v>
      </c>
      <c r="AF13" s="72">
        <v>95</v>
      </c>
      <c r="AG13" s="72">
        <v>229</v>
      </c>
    </row>
    <row r="14" spans="1:33" s="6" customFormat="1" ht="30" customHeight="1">
      <c r="A14" s="86"/>
      <c r="B14" s="18" t="s">
        <v>196</v>
      </c>
      <c r="C14" s="10">
        <v>40381</v>
      </c>
      <c r="D14" s="8">
        <v>36252</v>
      </c>
      <c r="E14" s="11">
        <v>4129</v>
      </c>
      <c r="F14" s="9">
        <v>3945</v>
      </c>
      <c r="G14" s="8">
        <v>1453</v>
      </c>
      <c r="H14" s="8">
        <v>5398</v>
      </c>
      <c r="I14" s="8">
        <v>1444</v>
      </c>
      <c r="J14" s="8">
        <v>867</v>
      </c>
      <c r="K14" s="8">
        <v>2311</v>
      </c>
      <c r="L14" s="8">
        <v>3602</v>
      </c>
      <c r="M14" s="8">
        <v>2551</v>
      </c>
      <c r="N14" s="8">
        <v>3920</v>
      </c>
      <c r="O14" s="8">
        <v>3789</v>
      </c>
      <c r="P14" s="8">
        <v>7709</v>
      </c>
      <c r="Q14" s="84"/>
      <c r="R14" s="18" t="s">
        <v>196</v>
      </c>
      <c r="S14" s="8">
        <v>2297</v>
      </c>
      <c r="T14" s="8">
        <v>1919</v>
      </c>
      <c r="U14" s="8">
        <v>56</v>
      </c>
      <c r="V14" s="8">
        <v>797</v>
      </c>
      <c r="W14" s="8">
        <v>152</v>
      </c>
      <c r="X14" s="8">
        <v>1208</v>
      </c>
      <c r="Y14" s="8">
        <v>834</v>
      </c>
      <c r="Z14" s="8">
        <v>1184</v>
      </c>
      <c r="AA14" s="8">
        <v>99</v>
      </c>
      <c r="AB14" s="8">
        <v>1617</v>
      </c>
      <c r="AC14" s="8">
        <v>1721</v>
      </c>
      <c r="AD14" s="8">
        <v>2655</v>
      </c>
      <c r="AE14" s="8">
        <v>749</v>
      </c>
      <c r="AF14" s="8">
        <v>1073</v>
      </c>
      <c r="AG14" s="8">
        <v>2449</v>
      </c>
    </row>
    <row r="15" spans="1:33" s="32" customFormat="1" ht="18.75">
      <c r="A15" s="86" t="s">
        <v>189</v>
      </c>
      <c r="B15" s="75" t="s">
        <v>211</v>
      </c>
      <c r="C15" s="66"/>
      <c r="D15" s="67"/>
      <c r="E15" s="68"/>
      <c r="F15" s="69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83" t="s">
        <v>189</v>
      </c>
      <c r="R15" s="75" t="s">
        <v>211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</row>
    <row r="16" spans="1:33" s="32" customFormat="1" ht="30" customHeight="1">
      <c r="A16" s="86"/>
      <c r="B16" s="70" t="s">
        <v>138</v>
      </c>
      <c r="C16" s="71">
        <v>3509</v>
      </c>
      <c r="D16" s="72">
        <v>4151</v>
      </c>
      <c r="E16" s="73">
        <v>-642</v>
      </c>
      <c r="F16" s="74">
        <v>90</v>
      </c>
      <c r="G16" s="72">
        <v>33</v>
      </c>
      <c r="H16" s="72">
        <v>123</v>
      </c>
      <c r="I16" s="72">
        <v>95</v>
      </c>
      <c r="J16" s="72">
        <v>25</v>
      </c>
      <c r="K16" s="72">
        <v>120</v>
      </c>
      <c r="L16" s="72">
        <v>115</v>
      </c>
      <c r="M16" s="72">
        <v>59</v>
      </c>
      <c r="N16" s="72">
        <v>367</v>
      </c>
      <c r="O16" s="72">
        <v>211</v>
      </c>
      <c r="P16" s="72">
        <v>578</v>
      </c>
      <c r="Q16" s="86"/>
      <c r="R16" s="70" t="s">
        <v>138</v>
      </c>
      <c r="S16" s="72">
        <v>56</v>
      </c>
      <c r="T16" s="72">
        <v>105</v>
      </c>
      <c r="U16" s="72">
        <v>24</v>
      </c>
      <c r="V16" s="72">
        <v>66</v>
      </c>
      <c r="W16" s="72">
        <v>936</v>
      </c>
      <c r="X16" s="72">
        <v>151</v>
      </c>
      <c r="Y16" s="72">
        <v>66</v>
      </c>
      <c r="Z16" s="72">
        <v>326</v>
      </c>
      <c r="AA16" s="72">
        <v>165</v>
      </c>
      <c r="AB16" s="72">
        <v>61</v>
      </c>
      <c r="AC16" s="72">
        <v>63</v>
      </c>
      <c r="AD16" s="72">
        <v>185</v>
      </c>
      <c r="AE16" s="72">
        <v>126</v>
      </c>
      <c r="AF16" s="72">
        <v>48</v>
      </c>
      <c r="AG16" s="72">
        <v>136</v>
      </c>
    </row>
    <row r="17" spans="1:33" s="6" customFormat="1" ht="30" customHeight="1">
      <c r="A17" s="86"/>
      <c r="B17" s="18" t="s">
        <v>196</v>
      </c>
      <c r="C17" s="10">
        <v>76132</v>
      </c>
      <c r="D17" s="8">
        <v>72623</v>
      </c>
      <c r="E17" s="11">
        <v>3509</v>
      </c>
      <c r="F17" s="9">
        <v>5762</v>
      </c>
      <c r="G17" s="8">
        <v>2300</v>
      </c>
      <c r="H17" s="8">
        <v>8062</v>
      </c>
      <c r="I17" s="8">
        <v>5175</v>
      </c>
      <c r="J17" s="8">
        <v>2823</v>
      </c>
      <c r="K17" s="8">
        <v>7998</v>
      </c>
      <c r="L17" s="8">
        <v>2836</v>
      </c>
      <c r="M17" s="8">
        <v>1171</v>
      </c>
      <c r="N17" s="8">
        <v>7053</v>
      </c>
      <c r="O17" s="8">
        <v>5605</v>
      </c>
      <c r="P17" s="8">
        <v>12658</v>
      </c>
      <c r="Q17" s="84"/>
      <c r="R17" s="18" t="s">
        <v>196</v>
      </c>
      <c r="S17" s="8">
        <v>1108</v>
      </c>
      <c r="T17" s="8">
        <v>1426</v>
      </c>
      <c r="U17" s="8">
        <v>1047</v>
      </c>
      <c r="V17" s="8">
        <v>2448</v>
      </c>
      <c r="W17" s="8">
        <v>13785</v>
      </c>
      <c r="X17" s="8">
        <v>2769</v>
      </c>
      <c r="Y17" s="8">
        <v>2441</v>
      </c>
      <c r="Z17" s="8">
        <v>4107</v>
      </c>
      <c r="AA17" s="8">
        <v>3468</v>
      </c>
      <c r="AB17" s="8">
        <v>732</v>
      </c>
      <c r="AC17" s="8">
        <v>1224</v>
      </c>
      <c r="AD17" s="8">
        <v>3761</v>
      </c>
      <c r="AE17" s="8">
        <v>2339</v>
      </c>
      <c r="AF17" s="8">
        <v>1309</v>
      </c>
      <c r="AG17" s="8">
        <v>1443</v>
      </c>
    </row>
    <row r="18" spans="1:33" s="32" customFormat="1" ht="18.75">
      <c r="A18" s="86" t="s">
        <v>190</v>
      </c>
      <c r="B18" s="75" t="s">
        <v>212</v>
      </c>
      <c r="C18" s="66"/>
      <c r="D18" s="67"/>
      <c r="E18" s="68"/>
      <c r="F18" s="69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83" t="s">
        <v>190</v>
      </c>
      <c r="R18" s="75" t="s">
        <v>212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</row>
    <row r="19" spans="1:33" s="32" customFormat="1" ht="30" customHeight="1">
      <c r="A19" s="86"/>
      <c r="B19" s="70" t="s">
        <v>194</v>
      </c>
      <c r="C19" s="71">
        <v>99062</v>
      </c>
      <c r="D19" s="72">
        <v>100344</v>
      </c>
      <c r="E19" s="73">
        <v>-1282</v>
      </c>
      <c r="F19" s="74">
        <v>7927</v>
      </c>
      <c r="G19" s="72">
        <v>3130</v>
      </c>
      <c r="H19" s="72">
        <v>11057</v>
      </c>
      <c r="I19" s="72">
        <v>4855</v>
      </c>
      <c r="J19" s="72">
        <v>2471</v>
      </c>
      <c r="K19" s="72">
        <v>7326</v>
      </c>
      <c r="L19" s="72">
        <v>7349</v>
      </c>
      <c r="M19" s="72">
        <v>5296</v>
      </c>
      <c r="N19" s="72">
        <v>5845</v>
      </c>
      <c r="O19" s="72">
        <v>5104</v>
      </c>
      <c r="P19" s="72">
        <v>10949</v>
      </c>
      <c r="Q19" s="86"/>
      <c r="R19" s="70" t="s">
        <v>194</v>
      </c>
      <c r="S19" s="72">
        <v>2900</v>
      </c>
      <c r="T19" s="72">
        <v>3052</v>
      </c>
      <c r="U19" s="72">
        <v>2427</v>
      </c>
      <c r="V19" s="72">
        <v>2550</v>
      </c>
      <c r="W19" s="72">
        <v>12058</v>
      </c>
      <c r="X19" s="72">
        <v>4497</v>
      </c>
      <c r="Y19" s="72">
        <v>2139</v>
      </c>
      <c r="Z19" s="72">
        <v>5143</v>
      </c>
      <c r="AA19" s="72">
        <v>3772</v>
      </c>
      <c r="AB19" s="72">
        <v>2408</v>
      </c>
      <c r="AC19" s="72">
        <v>1951</v>
      </c>
      <c r="AD19" s="72">
        <v>5579</v>
      </c>
      <c r="AE19" s="72">
        <v>2617</v>
      </c>
      <c r="AF19" s="72">
        <v>1961</v>
      </c>
      <c r="AG19" s="72">
        <v>4031</v>
      </c>
    </row>
    <row r="20" spans="1:33" s="6" customFormat="1" ht="30" customHeight="1">
      <c r="A20" s="84"/>
      <c r="B20" s="18" t="s">
        <v>195</v>
      </c>
      <c r="C20" s="10">
        <v>57564</v>
      </c>
      <c r="D20" s="8">
        <v>58831</v>
      </c>
      <c r="E20" s="11">
        <v>-1267</v>
      </c>
      <c r="F20" s="9">
        <v>4354</v>
      </c>
      <c r="G20" s="8">
        <v>1805</v>
      </c>
      <c r="H20" s="8">
        <v>6159</v>
      </c>
      <c r="I20" s="8">
        <v>2783</v>
      </c>
      <c r="J20" s="8">
        <v>1467</v>
      </c>
      <c r="K20" s="8">
        <v>4250</v>
      </c>
      <c r="L20" s="8">
        <v>4062</v>
      </c>
      <c r="M20" s="8">
        <v>3214</v>
      </c>
      <c r="N20" s="8">
        <v>3211</v>
      </c>
      <c r="O20" s="8">
        <v>2720</v>
      </c>
      <c r="P20" s="8">
        <v>5931</v>
      </c>
      <c r="Q20" s="84"/>
      <c r="R20" s="18" t="s">
        <v>195</v>
      </c>
      <c r="S20" s="8">
        <v>1550</v>
      </c>
      <c r="T20" s="8">
        <v>1895</v>
      </c>
      <c r="U20" s="8">
        <v>1521</v>
      </c>
      <c r="V20" s="8">
        <v>1618</v>
      </c>
      <c r="W20" s="8">
        <v>6722</v>
      </c>
      <c r="X20" s="8">
        <v>2721</v>
      </c>
      <c r="Y20" s="8">
        <v>1414</v>
      </c>
      <c r="Z20" s="8">
        <v>2878</v>
      </c>
      <c r="AA20" s="8">
        <v>2136</v>
      </c>
      <c r="AB20" s="8">
        <v>1579</v>
      </c>
      <c r="AC20" s="8">
        <v>1249</v>
      </c>
      <c r="AD20" s="8">
        <v>3342</v>
      </c>
      <c r="AE20" s="8">
        <v>1555</v>
      </c>
      <c r="AF20" s="8">
        <v>1258</v>
      </c>
      <c r="AG20" s="8">
        <v>2510</v>
      </c>
    </row>
    <row r="21" spans="1:33" s="32" customFormat="1" ht="18.75">
      <c r="A21" s="83" t="s">
        <v>17</v>
      </c>
      <c r="B21" s="75" t="s">
        <v>213</v>
      </c>
      <c r="C21" s="66"/>
      <c r="D21" s="67"/>
      <c r="E21" s="68"/>
      <c r="F21" s="69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83" t="s">
        <v>17</v>
      </c>
      <c r="R21" s="75" t="s">
        <v>213</v>
      </c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</row>
    <row r="22" spans="1:33" s="32" customFormat="1" ht="30" customHeight="1">
      <c r="A22" s="86"/>
      <c r="B22" s="70" t="s">
        <v>138</v>
      </c>
      <c r="C22" s="71">
        <v>91</v>
      </c>
      <c r="D22" s="72">
        <v>65</v>
      </c>
      <c r="E22" s="73">
        <v>26</v>
      </c>
      <c r="F22" s="74">
        <v>11</v>
      </c>
      <c r="G22" s="72">
        <v>4</v>
      </c>
      <c r="H22" s="72">
        <v>15</v>
      </c>
      <c r="I22" s="72">
        <v>7</v>
      </c>
      <c r="J22" s="72">
        <v>2</v>
      </c>
      <c r="K22" s="72">
        <v>9</v>
      </c>
      <c r="L22" s="72">
        <v>2</v>
      </c>
      <c r="M22" s="72">
        <v>3</v>
      </c>
      <c r="N22" s="72">
        <v>2</v>
      </c>
      <c r="O22" s="72">
        <v>1</v>
      </c>
      <c r="P22" s="72">
        <v>3</v>
      </c>
      <c r="Q22" s="86"/>
      <c r="R22" s="70" t="s">
        <v>138</v>
      </c>
      <c r="S22" s="72">
        <v>0</v>
      </c>
      <c r="T22" s="72">
        <v>7</v>
      </c>
      <c r="U22" s="72">
        <v>2</v>
      </c>
      <c r="V22" s="72">
        <v>2</v>
      </c>
      <c r="W22" s="72">
        <v>16</v>
      </c>
      <c r="X22" s="72">
        <v>12</v>
      </c>
      <c r="Y22" s="72">
        <v>2</v>
      </c>
      <c r="Z22" s="72">
        <v>0</v>
      </c>
      <c r="AA22" s="72">
        <v>0</v>
      </c>
      <c r="AB22" s="72">
        <v>0</v>
      </c>
      <c r="AC22" s="72">
        <v>0</v>
      </c>
      <c r="AD22" s="72">
        <v>1</v>
      </c>
      <c r="AE22" s="72">
        <v>2</v>
      </c>
      <c r="AF22" s="72">
        <v>2</v>
      </c>
      <c r="AG22" s="72">
        <v>13</v>
      </c>
    </row>
    <row r="23" spans="1:33" s="6" customFormat="1" ht="30" customHeight="1">
      <c r="A23" s="86"/>
      <c r="B23" s="18" t="s">
        <v>196</v>
      </c>
      <c r="C23" s="10">
        <v>1075</v>
      </c>
      <c r="D23" s="8">
        <v>984</v>
      </c>
      <c r="E23" s="11">
        <v>91</v>
      </c>
      <c r="F23" s="9">
        <v>151</v>
      </c>
      <c r="G23" s="8">
        <v>32</v>
      </c>
      <c r="H23" s="8">
        <v>183</v>
      </c>
      <c r="I23" s="8">
        <v>102</v>
      </c>
      <c r="J23" s="8">
        <v>46</v>
      </c>
      <c r="K23" s="8">
        <v>148</v>
      </c>
      <c r="L23" s="8">
        <v>19</v>
      </c>
      <c r="M23" s="8">
        <v>31</v>
      </c>
      <c r="N23" s="8">
        <v>30</v>
      </c>
      <c r="O23" s="8">
        <v>27</v>
      </c>
      <c r="P23" s="8">
        <v>57</v>
      </c>
      <c r="Q23" s="84"/>
      <c r="R23" s="18" t="s">
        <v>196</v>
      </c>
      <c r="S23" s="8">
        <v>0</v>
      </c>
      <c r="T23" s="8">
        <v>42</v>
      </c>
      <c r="U23" s="8">
        <v>67</v>
      </c>
      <c r="V23" s="8">
        <v>25</v>
      </c>
      <c r="W23" s="8">
        <v>177</v>
      </c>
      <c r="X23" s="8">
        <v>116</v>
      </c>
      <c r="Y23" s="8">
        <v>34</v>
      </c>
      <c r="Z23" s="8">
        <v>19</v>
      </c>
      <c r="AA23" s="8">
        <v>14</v>
      </c>
      <c r="AB23" s="8">
        <v>0</v>
      </c>
      <c r="AC23" s="8">
        <v>2</v>
      </c>
      <c r="AD23" s="8">
        <v>38</v>
      </c>
      <c r="AE23" s="8">
        <v>29</v>
      </c>
      <c r="AF23" s="8">
        <v>15</v>
      </c>
      <c r="AG23" s="8">
        <v>59</v>
      </c>
    </row>
    <row r="24" spans="1:33" s="32" customFormat="1" ht="18.75">
      <c r="A24" s="86" t="s">
        <v>191</v>
      </c>
      <c r="B24" s="75" t="s">
        <v>214</v>
      </c>
      <c r="C24" s="66"/>
      <c r="D24" s="67"/>
      <c r="E24" s="68"/>
      <c r="F24" s="69"/>
      <c r="G24" s="67"/>
      <c r="H24" s="67"/>
      <c r="I24" s="67"/>
      <c r="J24" s="67"/>
      <c r="K24" s="67"/>
      <c r="L24" s="67"/>
      <c r="M24" s="67"/>
      <c r="N24" s="67"/>
      <c r="O24" s="67"/>
      <c r="P24" s="209"/>
      <c r="Q24" s="83" t="s">
        <v>191</v>
      </c>
      <c r="R24" s="75" t="s">
        <v>214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</row>
    <row r="25" spans="1:33" s="32" customFormat="1" ht="30" customHeight="1">
      <c r="A25" s="86"/>
      <c r="B25" s="70" t="s">
        <v>138</v>
      </c>
      <c r="C25" s="71">
        <v>97</v>
      </c>
      <c r="D25" s="72">
        <v>87</v>
      </c>
      <c r="E25" s="73">
        <v>10</v>
      </c>
      <c r="F25" s="74">
        <v>16</v>
      </c>
      <c r="G25" s="72">
        <v>12</v>
      </c>
      <c r="H25" s="72">
        <v>28</v>
      </c>
      <c r="I25" s="72">
        <v>6</v>
      </c>
      <c r="J25" s="72">
        <v>4</v>
      </c>
      <c r="K25" s="72">
        <v>10</v>
      </c>
      <c r="L25" s="72">
        <v>2</v>
      </c>
      <c r="M25" s="72">
        <v>2</v>
      </c>
      <c r="N25" s="72">
        <v>1</v>
      </c>
      <c r="O25" s="72">
        <v>1</v>
      </c>
      <c r="P25" s="72">
        <v>2</v>
      </c>
      <c r="Q25" s="86"/>
      <c r="R25" s="70" t="s">
        <v>138</v>
      </c>
      <c r="S25" s="72">
        <v>0</v>
      </c>
      <c r="T25" s="72">
        <v>10</v>
      </c>
      <c r="U25" s="72">
        <v>2</v>
      </c>
      <c r="V25" s="72">
        <v>5</v>
      </c>
      <c r="W25" s="72">
        <v>6</v>
      </c>
      <c r="X25" s="72">
        <v>11</v>
      </c>
      <c r="Y25" s="72">
        <v>2</v>
      </c>
      <c r="Z25" s="72">
        <v>2</v>
      </c>
      <c r="AA25" s="72">
        <v>0</v>
      </c>
      <c r="AB25" s="72">
        <v>0</v>
      </c>
      <c r="AC25" s="72">
        <v>0</v>
      </c>
      <c r="AD25" s="72">
        <v>1</v>
      </c>
      <c r="AE25" s="72">
        <v>2</v>
      </c>
      <c r="AF25" s="72">
        <v>1</v>
      </c>
      <c r="AG25" s="72">
        <v>11</v>
      </c>
    </row>
    <row r="26" spans="1:33" s="6" customFormat="1" ht="30" customHeight="1">
      <c r="A26" s="86"/>
      <c r="B26" s="18" t="s">
        <v>196</v>
      </c>
      <c r="C26" s="10">
        <v>1069</v>
      </c>
      <c r="D26" s="8">
        <v>972</v>
      </c>
      <c r="E26" s="11">
        <v>97</v>
      </c>
      <c r="F26" s="9">
        <v>327</v>
      </c>
      <c r="G26" s="8">
        <v>61</v>
      </c>
      <c r="H26" s="8">
        <v>388</v>
      </c>
      <c r="I26" s="8">
        <v>78</v>
      </c>
      <c r="J26" s="8">
        <v>35</v>
      </c>
      <c r="K26" s="8">
        <v>113</v>
      </c>
      <c r="L26" s="8">
        <v>37</v>
      </c>
      <c r="M26" s="8">
        <v>25</v>
      </c>
      <c r="N26" s="8">
        <v>19</v>
      </c>
      <c r="O26" s="8">
        <v>17</v>
      </c>
      <c r="P26" s="8">
        <v>36</v>
      </c>
      <c r="Q26" s="86"/>
      <c r="R26" s="18" t="s">
        <v>196</v>
      </c>
      <c r="S26" s="8">
        <v>0</v>
      </c>
      <c r="T26" s="8">
        <v>57</v>
      </c>
      <c r="U26" s="8">
        <v>44</v>
      </c>
      <c r="V26" s="8">
        <v>31</v>
      </c>
      <c r="W26" s="8">
        <v>43</v>
      </c>
      <c r="X26" s="8">
        <v>64</v>
      </c>
      <c r="Y26" s="8">
        <v>35</v>
      </c>
      <c r="Z26" s="8">
        <v>17</v>
      </c>
      <c r="AA26" s="8">
        <v>11</v>
      </c>
      <c r="AB26" s="8">
        <v>0</v>
      </c>
      <c r="AC26" s="8">
        <v>1</v>
      </c>
      <c r="AD26" s="8">
        <v>26</v>
      </c>
      <c r="AE26" s="8">
        <v>21</v>
      </c>
      <c r="AF26" s="8">
        <v>26</v>
      </c>
      <c r="AG26" s="8">
        <v>94</v>
      </c>
    </row>
    <row r="27" spans="1:33" s="32" customFormat="1" ht="18.75">
      <c r="A27" s="86"/>
      <c r="B27" s="65" t="s">
        <v>215</v>
      </c>
      <c r="C27" s="66"/>
      <c r="D27" s="67"/>
      <c r="E27" s="68"/>
      <c r="F27" s="69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86"/>
      <c r="R27" s="65" t="s">
        <v>215</v>
      </c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</row>
    <row r="28" spans="1:33" s="32" customFormat="1" ht="30" customHeight="1">
      <c r="A28" s="86"/>
      <c r="B28" s="70" t="s">
        <v>138</v>
      </c>
      <c r="C28" s="71">
        <v>28</v>
      </c>
      <c r="D28" s="72">
        <v>14</v>
      </c>
      <c r="E28" s="73">
        <v>14</v>
      </c>
      <c r="F28" s="74">
        <v>1</v>
      </c>
      <c r="G28" s="72">
        <v>1</v>
      </c>
      <c r="H28" s="72">
        <v>2</v>
      </c>
      <c r="I28" s="72">
        <v>4</v>
      </c>
      <c r="J28" s="72">
        <v>1</v>
      </c>
      <c r="K28" s="72">
        <v>5</v>
      </c>
      <c r="L28" s="72">
        <v>2</v>
      </c>
      <c r="M28" s="72">
        <v>1</v>
      </c>
      <c r="N28" s="72">
        <v>1</v>
      </c>
      <c r="O28" s="72">
        <v>1</v>
      </c>
      <c r="P28" s="72">
        <v>2</v>
      </c>
      <c r="Q28" s="86"/>
      <c r="R28" s="70" t="s">
        <v>138</v>
      </c>
      <c r="S28" s="72">
        <v>0</v>
      </c>
      <c r="T28" s="72">
        <v>3</v>
      </c>
      <c r="U28" s="72">
        <v>1</v>
      </c>
      <c r="V28" s="72">
        <v>2</v>
      </c>
      <c r="W28" s="72">
        <v>0</v>
      </c>
      <c r="X28" s="72">
        <v>6</v>
      </c>
      <c r="Y28" s="72">
        <v>2</v>
      </c>
      <c r="Z28" s="72">
        <v>0</v>
      </c>
      <c r="AA28" s="72">
        <v>0</v>
      </c>
      <c r="AB28" s="72">
        <v>0</v>
      </c>
      <c r="AC28" s="72">
        <v>0</v>
      </c>
      <c r="AD28" s="72">
        <v>0</v>
      </c>
      <c r="AE28" s="72">
        <v>0</v>
      </c>
      <c r="AF28" s="72">
        <v>0</v>
      </c>
      <c r="AG28" s="72">
        <v>2</v>
      </c>
    </row>
    <row r="29" spans="1:33" s="6" customFormat="1" ht="30" customHeight="1">
      <c r="A29" s="86"/>
      <c r="B29" s="18" t="s">
        <v>196</v>
      </c>
      <c r="C29" s="10">
        <v>200</v>
      </c>
      <c r="D29" s="8">
        <v>172</v>
      </c>
      <c r="E29" s="11">
        <v>28</v>
      </c>
      <c r="F29" s="9">
        <v>21</v>
      </c>
      <c r="G29" s="8">
        <v>5</v>
      </c>
      <c r="H29" s="8">
        <v>26</v>
      </c>
      <c r="I29" s="8">
        <v>20</v>
      </c>
      <c r="J29" s="8">
        <v>6</v>
      </c>
      <c r="K29" s="8">
        <v>26</v>
      </c>
      <c r="L29" s="8">
        <v>9</v>
      </c>
      <c r="M29" s="8">
        <v>10</v>
      </c>
      <c r="N29" s="8">
        <v>9</v>
      </c>
      <c r="O29" s="8">
        <v>15</v>
      </c>
      <c r="P29" s="8">
        <v>24</v>
      </c>
      <c r="Q29" s="84"/>
      <c r="R29" s="18" t="s">
        <v>196</v>
      </c>
      <c r="S29" s="8">
        <v>0</v>
      </c>
      <c r="T29" s="8">
        <v>9</v>
      </c>
      <c r="U29" s="8">
        <v>16</v>
      </c>
      <c r="V29" s="8">
        <v>5</v>
      </c>
      <c r="W29" s="8">
        <v>2</v>
      </c>
      <c r="X29" s="8">
        <v>29</v>
      </c>
      <c r="Y29" s="8">
        <v>7</v>
      </c>
      <c r="Z29" s="8">
        <v>5</v>
      </c>
      <c r="AA29" s="8">
        <v>1</v>
      </c>
      <c r="AB29" s="8">
        <v>0</v>
      </c>
      <c r="AC29" s="8">
        <v>0</v>
      </c>
      <c r="AD29" s="8">
        <v>9</v>
      </c>
      <c r="AE29" s="8">
        <v>3</v>
      </c>
      <c r="AF29" s="8">
        <v>2</v>
      </c>
      <c r="AG29" s="8">
        <v>17</v>
      </c>
    </row>
    <row r="30" spans="1:33" s="32" customFormat="1" ht="18.75">
      <c r="A30" s="86" t="s">
        <v>192</v>
      </c>
      <c r="B30" s="75" t="s">
        <v>216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83" t="s">
        <v>192</v>
      </c>
      <c r="R30" s="75" t="s">
        <v>216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0" customHeight="1">
      <c r="A31" s="86"/>
      <c r="B31" s="70" t="s">
        <v>138</v>
      </c>
      <c r="C31" s="71">
        <f>H31+K31+L31+M31+P31+SUM(S31:AG31)</f>
        <v>65</v>
      </c>
      <c r="D31" s="72">
        <v>67</v>
      </c>
      <c r="E31" s="73">
        <f>C31-D31</f>
        <v>-2</v>
      </c>
      <c r="F31" s="74">
        <f>'[1]str 5'!$I$36</f>
        <v>1</v>
      </c>
      <c r="G31" s="72">
        <f>'[2]str 5'!$I$36</f>
        <v>0</v>
      </c>
      <c r="H31" s="72">
        <f>F31+G31</f>
        <v>1</v>
      </c>
      <c r="I31" s="72">
        <f>'[3]str 5'!$I$36</f>
        <v>0</v>
      </c>
      <c r="J31" s="72">
        <f>'[4]str 5'!$I$36</f>
        <v>0</v>
      </c>
      <c r="K31" s="72">
        <f>I31+J31</f>
        <v>0</v>
      </c>
      <c r="L31" s="72">
        <f>'[5]str 5'!$I$36</f>
        <v>4</v>
      </c>
      <c r="M31" s="72">
        <f>'[6]str 5'!$I$36</f>
        <v>0</v>
      </c>
      <c r="N31" s="72">
        <f>'[7]str 5'!$I$36</f>
        <v>1</v>
      </c>
      <c r="O31" s="72">
        <f>'[8]str 5'!$I$36</f>
        <v>0</v>
      </c>
      <c r="P31" s="72">
        <f>N31+O31</f>
        <v>1</v>
      </c>
      <c r="Q31" s="86"/>
      <c r="R31" s="70" t="str">
        <f t="shared" ref="R7:R33" si="0">B31</f>
        <v>- w miesiącu</v>
      </c>
      <c r="S31" s="72">
        <f>'[9]str 5'!$I$36</f>
        <v>0</v>
      </c>
      <c r="T31" s="72">
        <f>'[10]str 5'!$I$36</f>
        <v>1</v>
      </c>
      <c r="U31" s="72">
        <f>'[11]str 5'!$I$36</f>
        <v>1</v>
      </c>
      <c r="V31" s="72">
        <f>'[12]str 5'!$I$36</f>
        <v>0</v>
      </c>
      <c r="W31" s="72">
        <f>'[13]str 5'!$I$36</f>
        <v>34</v>
      </c>
      <c r="X31" s="72">
        <f>'[14]str 5'!$I$36</f>
        <v>2</v>
      </c>
      <c r="Y31" s="72">
        <f>'[15]str 5'!$I$36</f>
        <v>0</v>
      </c>
      <c r="Z31" s="72">
        <f>'[16]str 5'!$I$36</f>
        <v>7</v>
      </c>
      <c r="AA31" s="72">
        <f>'[17]str 5'!$I$36</f>
        <v>1</v>
      </c>
      <c r="AB31" s="72">
        <f>'[18]str 5'!$I$36</f>
        <v>0</v>
      </c>
      <c r="AC31" s="72">
        <f>'[19]str 5'!$I$36</f>
        <v>0</v>
      </c>
      <c r="AD31" s="72">
        <f>'[20]str 5'!$I$36</f>
        <v>6</v>
      </c>
      <c r="AE31" s="72">
        <f>'[21]str 5'!$I$36</f>
        <v>1</v>
      </c>
      <c r="AF31" s="72">
        <f>'[22]str 5'!$I$36</f>
        <v>1</v>
      </c>
      <c r="AG31" s="72">
        <f>'[23]str 5'!$I$36</f>
        <v>5</v>
      </c>
    </row>
    <row r="32" spans="1:33" s="6" customFormat="1" ht="30" customHeight="1">
      <c r="A32" s="86"/>
      <c r="B32" s="18" t="s">
        <v>196</v>
      </c>
      <c r="C32" s="10">
        <f>H32+K32+L32+M32+P32+SUM(S32:AG32)</f>
        <v>836</v>
      </c>
      <c r="D32" s="8">
        <v>771</v>
      </c>
      <c r="E32" s="11">
        <f>C32-D32</f>
        <v>65</v>
      </c>
      <c r="F32" s="9">
        <f>'[1]ns 5'!$I$36</f>
        <v>48</v>
      </c>
      <c r="G32" s="8">
        <f>'[2]ns 5'!$I$36</f>
        <v>11</v>
      </c>
      <c r="H32" s="8">
        <f>F32+G32</f>
        <v>59</v>
      </c>
      <c r="I32" s="8">
        <f>'[3]ns 5'!$I$36</f>
        <v>54</v>
      </c>
      <c r="J32" s="8">
        <f>'[4]ns 5'!$I$36</f>
        <v>27</v>
      </c>
      <c r="K32" s="8">
        <f>I32+J32</f>
        <v>81</v>
      </c>
      <c r="L32" s="8">
        <f>'[5]ns 5'!$I$36</f>
        <v>59</v>
      </c>
      <c r="M32" s="8">
        <f>'[6]ns 5'!$I$36</f>
        <v>2</v>
      </c>
      <c r="N32" s="8">
        <f>'[7]ns 5'!$I$36</f>
        <v>20</v>
      </c>
      <c r="O32" s="8">
        <f>'[8]ns 5'!$I$36</f>
        <v>18</v>
      </c>
      <c r="P32" s="8">
        <f>N32+O32</f>
        <v>38</v>
      </c>
      <c r="Q32" s="84"/>
      <c r="R32" s="18" t="str">
        <f t="shared" si="0"/>
        <v>- od 1.01.</v>
      </c>
      <c r="S32" s="8">
        <f>'[9]ns 5'!$I$36</f>
        <v>0</v>
      </c>
      <c r="T32" s="8">
        <f>'[10]ns 5'!$I$36</f>
        <v>14</v>
      </c>
      <c r="U32" s="8">
        <f>'[11]ns 5'!$I$36</f>
        <v>21</v>
      </c>
      <c r="V32" s="8">
        <f>'[12]ns 5'!$I$36</f>
        <v>25</v>
      </c>
      <c r="W32" s="8">
        <f>'[13]ns 5'!$I$36</f>
        <v>218</v>
      </c>
      <c r="X32" s="8">
        <f>'[14]ns 5'!$I$36</f>
        <v>56</v>
      </c>
      <c r="Y32" s="8">
        <f>'[15]ns 5'!$I$36</f>
        <v>8</v>
      </c>
      <c r="Z32" s="8">
        <f>'[16]ns 5'!$I$36</f>
        <v>50</v>
      </c>
      <c r="AA32" s="8">
        <f>'[17]ns 5'!$I$36</f>
        <v>30</v>
      </c>
      <c r="AB32" s="8">
        <f>'[18]ns 5'!$I$36</f>
        <v>0</v>
      </c>
      <c r="AC32" s="8">
        <f>'[19]ns 5'!$I$36</f>
        <v>0</v>
      </c>
      <c r="AD32" s="8">
        <f>'[20]ns 5'!$I$36</f>
        <v>117</v>
      </c>
      <c r="AE32" s="8">
        <f>'[21]ns 5'!$I$36</f>
        <v>33</v>
      </c>
      <c r="AF32" s="8">
        <f>'[22]ns 5'!$I$36</f>
        <v>8</v>
      </c>
      <c r="AG32" s="8">
        <f>'[23]ns 5'!$I$36</f>
        <v>17</v>
      </c>
    </row>
    <row r="33" spans="1:33" s="85" customFormat="1" ht="18.75">
      <c r="A33" s="86" t="s">
        <v>193</v>
      </c>
      <c r="B33" s="75" t="s">
        <v>217</v>
      </c>
      <c r="C33" s="66"/>
      <c r="D33" s="67"/>
      <c r="E33" s="68"/>
      <c r="F33" s="69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83" t="str">
        <f>A33</f>
        <v>2c.</v>
      </c>
      <c r="R33" s="75" t="str">
        <f t="shared" si="0"/>
        <v>Poszukujący pracy realizujący IPD w końcu miesiąca</v>
      </c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</row>
    <row r="34" spans="1:33" s="85" customFormat="1" ht="30" customHeight="1">
      <c r="A34" s="86"/>
      <c r="B34" s="88" t="s">
        <v>194</v>
      </c>
      <c r="C34" s="89">
        <f>H34+K34+L34+M34+P34+SUM(S34:AG34)</f>
        <v>1161</v>
      </c>
      <c r="D34" s="44">
        <v>1181</v>
      </c>
      <c r="E34" s="90">
        <f>C34-D34</f>
        <v>-20</v>
      </c>
      <c r="F34" s="74">
        <f>'[1]str 5'!$I$37</f>
        <v>11</v>
      </c>
      <c r="G34" s="44">
        <f>'[2]str 5'!$I$37</f>
        <v>3</v>
      </c>
      <c r="H34" s="44">
        <f>F34+G34</f>
        <v>14</v>
      </c>
      <c r="I34" s="44">
        <f>'[3]str 5'!$I$37</f>
        <v>88</v>
      </c>
      <c r="J34" s="44">
        <f>'[4]str 5'!$I$37</f>
        <v>45</v>
      </c>
      <c r="K34" s="44">
        <f>I34+J34</f>
        <v>133</v>
      </c>
      <c r="L34" s="44">
        <f>'[5]str 5'!$I$37</f>
        <v>124</v>
      </c>
      <c r="M34" s="44">
        <f>'[6]str 5'!$I$37</f>
        <v>76</v>
      </c>
      <c r="N34" s="44">
        <f>'[7]str 5'!$I$37</f>
        <v>0</v>
      </c>
      <c r="O34" s="44">
        <f>'[8]str 5'!$I$37</f>
        <v>0</v>
      </c>
      <c r="P34" s="44">
        <f>N34+O34</f>
        <v>0</v>
      </c>
      <c r="Q34" s="86"/>
      <c r="R34" s="88" t="str">
        <f>B34</f>
        <v xml:space="preserve">      razem</v>
      </c>
      <c r="S34" s="44">
        <f>'[9]str 5'!$I$37</f>
        <v>0</v>
      </c>
      <c r="T34" s="44">
        <f>'[10]str 5'!$I$37</f>
        <v>46</v>
      </c>
      <c r="U34" s="44">
        <f>'[11]str 5'!$I$37</f>
        <v>14</v>
      </c>
      <c r="V34" s="44">
        <f>'[12]str 5'!$I$37</f>
        <v>41</v>
      </c>
      <c r="W34" s="44">
        <f>'[13]str 5'!$I$37</f>
        <v>278</v>
      </c>
      <c r="X34" s="44">
        <f>'[14]str 5'!$I$37</f>
        <v>108</v>
      </c>
      <c r="Y34" s="44">
        <f>'[15]str 5'!$I$37</f>
        <v>19</v>
      </c>
      <c r="Z34" s="44">
        <f>'[16]str 5'!$I$37</f>
        <v>56</v>
      </c>
      <c r="AA34" s="44">
        <f>'[17]str 5'!$I$37</f>
        <v>21</v>
      </c>
      <c r="AB34" s="44">
        <f>'[18]str 5'!$I$37</f>
        <v>0</v>
      </c>
      <c r="AC34" s="44">
        <f>'[19]str 5'!$I$37</f>
        <v>1</v>
      </c>
      <c r="AD34" s="44">
        <f>'[20]str 5'!$I$37</f>
        <v>115</v>
      </c>
      <c r="AE34" s="44">
        <f>'[21]str 5'!$I$37</f>
        <v>43</v>
      </c>
      <c r="AF34" s="44">
        <f>'[22]str 5'!$I$37</f>
        <v>7</v>
      </c>
      <c r="AG34" s="44">
        <f>'[23]str 5'!$I$37</f>
        <v>65</v>
      </c>
    </row>
    <row r="35" spans="1:33" s="81" customFormat="1" ht="30" customHeight="1" thickBot="1">
      <c r="A35" s="84"/>
      <c r="B35" s="91" t="s">
        <v>195</v>
      </c>
      <c r="C35" s="92">
        <f>H35+K35+L35+M35+P35+SUM(S35:AG35)</f>
        <v>539</v>
      </c>
      <c r="D35" s="93">
        <v>539</v>
      </c>
      <c r="E35" s="94">
        <f>C35-D35</f>
        <v>0</v>
      </c>
      <c r="F35" s="9">
        <f>'[1]str 5'!$J$37</f>
        <v>7</v>
      </c>
      <c r="G35" s="95">
        <f>'[2]str 5'!$J$37</f>
        <v>3</v>
      </c>
      <c r="H35" s="95">
        <f>F35+G35</f>
        <v>10</v>
      </c>
      <c r="I35" s="95">
        <f>'[3]str 5'!$J$37</f>
        <v>40</v>
      </c>
      <c r="J35" s="95">
        <f>'[4]str 5'!$J$37</f>
        <v>26</v>
      </c>
      <c r="K35" s="95">
        <f>I35+J35</f>
        <v>66</v>
      </c>
      <c r="L35" s="95">
        <f>'[5]str 5'!$J$37</f>
        <v>56</v>
      </c>
      <c r="M35" s="95">
        <f>'[6]str 5'!$J$37</f>
        <v>42</v>
      </c>
      <c r="N35" s="95">
        <f>'[7]str 5'!$J$37</f>
        <v>0</v>
      </c>
      <c r="O35" s="95">
        <f>'[8]str 5'!$J$37</f>
        <v>0</v>
      </c>
      <c r="P35" s="95">
        <f>N35+O35</f>
        <v>0</v>
      </c>
      <c r="Q35" s="84"/>
      <c r="R35" s="91" t="str">
        <f>B35</f>
        <v xml:space="preserve">      kobiety</v>
      </c>
      <c r="S35" s="95">
        <f>'[9]str 5'!$J$37</f>
        <v>0</v>
      </c>
      <c r="T35" s="95">
        <f>'[10]str 5'!$J$37</f>
        <v>22</v>
      </c>
      <c r="U35" s="95">
        <f>'[11]str 5'!$J$37</f>
        <v>8</v>
      </c>
      <c r="V35" s="95">
        <f>'[12]str 5'!$J$37</f>
        <v>19</v>
      </c>
      <c r="W35" s="95">
        <f>'[13]str 5'!$J$37</f>
        <v>123</v>
      </c>
      <c r="X35" s="95">
        <f>'[14]str 5'!$J$37</f>
        <v>43</v>
      </c>
      <c r="Y35" s="95">
        <f>'[15]str 5'!$J$37</f>
        <v>9</v>
      </c>
      <c r="Z35" s="95">
        <f>'[16]str 5'!$J$37</f>
        <v>22</v>
      </c>
      <c r="AA35" s="95">
        <f>'[17]str 5'!$J$37</f>
        <v>8</v>
      </c>
      <c r="AB35" s="95">
        <f>'[18]str 5'!$J$37</f>
        <v>0</v>
      </c>
      <c r="AC35" s="95">
        <f>'[19]str 5'!$J$37</f>
        <v>0</v>
      </c>
      <c r="AD35" s="95">
        <f>'[20]str 5'!$J$37</f>
        <v>59</v>
      </c>
      <c r="AE35" s="95">
        <f>'[21]str 5'!$J$37</f>
        <v>16</v>
      </c>
      <c r="AF35" s="95">
        <f>'[22]str 5'!$J$37</f>
        <v>3</v>
      </c>
      <c r="AG35" s="95">
        <f>'[23]str 5'!$J$37</f>
        <v>33</v>
      </c>
    </row>
  </sheetData>
  <mergeCells count="34">
    <mergeCell ref="A1:K1"/>
    <mergeCell ref="Q1:AA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V4:V5"/>
    <mergeCell ref="E4:E5"/>
    <mergeCell ref="Q2:AG2"/>
    <mergeCell ref="AG4:AG5"/>
    <mergeCell ref="C4:C5"/>
    <mergeCell ref="D4:D5"/>
    <mergeCell ref="AB4:AB5"/>
    <mergeCell ref="R3:R5"/>
    <mergeCell ref="T4:T5"/>
    <mergeCell ref="Q3:Q5"/>
    <mergeCell ref="S4:S5"/>
    <mergeCell ref="S3:AG3"/>
    <mergeCell ref="AE4:AE5"/>
    <mergeCell ref="W4:W5"/>
    <mergeCell ref="X4:X5"/>
    <mergeCell ref="AC4:AC5"/>
    <mergeCell ref="Y4:Y5"/>
    <mergeCell ref="Z4:Z5"/>
    <mergeCell ref="AA4:AA5"/>
    <mergeCell ref="U4:U5"/>
    <mergeCell ref="AF4:AF5"/>
    <mergeCell ref="AD4:A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/>
  <dimension ref="A1:AG29"/>
  <sheetViews>
    <sheetView topLeftCell="A10" zoomScale="75" zoomScaleNormal="60" workbookViewId="0">
      <selection activeCell="I20" sqref="I2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2" t="s">
        <v>436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 t="s">
        <v>437</v>
      </c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  <c r="AD1" s="242"/>
      <c r="AE1" s="242"/>
      <c r="AF1" s="242"/>
      <c r="AG1" s="242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30" t="s">
        <v>12</v>
      </c>
      <c r="B6" s="38" t="s">
        <v>67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30" t="s">
        <v>12</v>
      </c>
      <c r="R6" s="38" t="s">
        <v>67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33"/>
      <c r="B7" s="19" t="s">
        <v>58</v>
      </c>
      <c r="C7" s="10">
        <v>12556</v>
      </c>
      <c r="D7" s="8">
        <v>11692</v>
      </c>
      <c r="E7" s="11">
        <v>864</v>
      </c>
      <c r="F7" s="9">
        <v>923</v>
      </c>
      <c r="G7" s="8">
        <v>464</v>
      </c>
      <c r="H7" s="8">
        <v>1387</v>
      </c>
      <c r="I7" s="8">
        <v>670</v>
      </c>
      <c r="J7" s="8">
        <v>435</v>
      </c>
      <c r="K7" s="8">
        <v>1105</v>
      </c>
      <c r="L7" s="8">
        <v>684</v>
      </c>
      <c r="M7" s="8">
        <v>649</v>
      </c>
      <c r="N7" s="8">
        <v>765</v>
      </c>
      <c r="O7" s="8">
        <v>935</v>
      </c>
      <c r="P7" s="8">
        <v>1700</v>
      </c>
      <c r="Q7" s="233"/>
      <c r="R7" s="18" t="s">
        <v>58</v>
      </c>
      <c r="S7" s="8">
        <v>493</v>
      </c>
      <c r="T7" s="8">
        <v>415</v>
      </c>
      <c r="U7" s="8">
        <v>351</v>
      </c>
      <c r="V7" s="8">
        <v>274</v>
      </c>
      <c r="W7" s="8">
        <v>1188</v>
      </c>
      <c r="X7" s="8">
        <v>788</v>
      </c>
      <c r="Y7" s="8">
        <v>316</v>
      </c>
      <c r="Z7" s="8">
        <v>593</v>
      </c>
      <c r="AA7" s="8">
        <v>306</v>
      </c>
      <c r="AB7" s="8">
        <v>299</v>
      </c>
      <c r="AC7" s="8">
        <v>463</v>
      </c>
      <c r="AD7" s="8">
        <v>486</v>
      </c>
      <c r="AE7" s="8">
        <v>257</v>
      </c>
      <c r="AF7" s="8">
        <v>265</v>
      </c>
      <c r="AG7" s="8">
        <v>537</v>
      </c>
    </row>
    <row r="8" spans="1:33" s="6" customFormat="1" ht="30" customHeight="1">
      <c r="A8" s="233"/>
      <c r="B8" s="18" t="s">
        <v>59</v>
      </c>
      <c r="C8" s="10">
        <v>145322</v>
      </c>
      <c r="D8" s="8">
        <v>132766</v>
      </c>
      <c r="E8" s="27">
        <v>12556</v>
      </c>
      <c r="F8" s="9">
        <v>13401</v>
      </c>
      <c r="G8" s="8">
        <v>5557</v>
      </c>
      <c r="H8" s="8">
        <v>18958</v>
      </c>
      <c r="I8" s="8">
        <v>8338</v>
      </c>
      <c r="J8" s="8">
        <v>4676</v>
      </c>
      <c r="K8" s="8">
        <v>13014</v>
      </c>
      <c r="L8" s="8">
        <v>8735</v>
      </c>
      <c r="M8" s="8">
        <v>7968</v>
      </c>
      <c r="N8" s="8">
        <v>8254</v>
      </c>
      <c r="O8" s="8">
        <v>7509</v>
      </c>
      <c r="P8" s="8">
        <v>15763</v>
      </c>
      <c r="Q8" s="233"/>
      <c r="R8" s="18" t="s">
        <v>59</v>
      </c>
      <c r="S8" s="8">
        <v>5068</v>
      </c>
      <c r="T8" s="8">
        <v>4889</v>
      </c>
      <c r="U8" s="8">
        <v>4264</v>
      </c>
      <c r="V8" s="8">
        <v>3607</v>
      </c>
      <c r="W8" s="8">
        <v>13770</v>
      </c>
      <c r="X8" s="8">
        <v>8145</v>
      </c>
      <c r="Y8" s="8">
        <v>3793</v>
      </c>
      <c r="Z8" s="8">
        <v>6905</v>
      </c>
      <c r="AA8" s="8">
        <v>4103</v>
      </c>
      <c r="AB8" s="8">
        <v>3635</v>
      </c>
      <c r="AC8" s="8">
        <v>4253</v>
      </c>
      <c r="AD8" s="8">
        <v>6025</v>
      </c>
      <c r="AE8" s="8">
        <v>3926</v>
      </c>
      <c r="AF8" s="8">
        <v>2754</v>
      </c>
      <c r="AG8" s="8">
        <v>5747</v>
      </c>
    </row>
    <row r="9" spans="1:33" s="157" customFormat="1" ht="30" customHeight="1">
      <c r="A9" s="233"/>
      <c r="B9" s="155" t="s">
        <v>60</v>
      </c>
      <c r="C9" s="10">
        <v>5350</v>
      </c>
      <c r="D9" s="8">
        <v>5203</v>
      </c>
      <c r="E9" s="27">
        <v>147</v>
      </c>
      <c r="F9" s="9">
        <v>489</v>
      </c>
      <c r="G9" s="8">
        <v>241</v>
      </c>
      <c r="H9" s="8">
        <v>730</v>
      </c>
      <c r="I9" s="8">
        <v>325</v>
      </c>
      <c r="J9" s="8">
        <v>226</v>
      </c>
      <c r="K9" s="8">
        <v>551</v>
      </c>
      <c r="L9" s="8">
        <v>240</v>
      </c>
      <c r="M9" s="8">
        <v>219</v>
      </c>
      <c r="N9" s="8">
        <v>339</v>
      </c>
      <c r="O9" s="8">
        <v>357</v>
      </c>
      <c r="P9" s="8">
        <v>696</v>
      </c>
      <c r="Q9" s="233"/>
      <c r="R9" s="156" t="s">
        <v>60</v>
      </c>
      <c r="S9" s="8">
        <v>179</v>
      </c>
      <c r="T9" s="8">
        <v>197</v>
      </c>
      <c r="U9" s="8">
        <v>157</v>
      </c>
      <c r="V9" s="8">
        <v>124</v>
      </c>
      <c r="W9" s="8">
        <v>608</v>
      </c>
      <c r="X9" s="8">
        <v>204</v>
      </c>
      <c r="Y9" s="8">
        <v>160</v>
      </c>
      <c r="Z9" s="8">
        <v>210</v>
      </c>
      <c r="AA9" s="8">
        <v>106</v>
      </c>
      <c r="AB9" s="8">
        <v>88</v>
      </c>
      <c r="AC9" s="8">
        <v>171</v>
      </c>
      <c r="AD9" s="8">
        <v>239</v>
      </c>
      <c r="AE9" s="8">
        <v>111</v>
      </c>
      <c r="AF9" s="8">
        <v>105</v>
      </c>
      <c r="AG9" s="8">
        <v>255</v>
      </c>
    </row>
    <row r="10" spans="1:33" s="157" customFormat="1" ht="30" customHeight="1">
      <c r="A10" s="233"/>
      <c r="B10" s="156" t="s">
        <v>59</v>
      </c>
      <c r="C10" s="158">
        <v>68064</v>
      </c>
      <c r="D10" s="8">
        <v>62714</v>
      </c>
      <c r="E10" s="27">
        <v>5350</v>
      </c>
      <c r="F10" s="9">
        <v>5954</v>
      </c>
      <c r="G10" s="8">
        <v>2463</v>
      </c>
      <c r="H10" s="8">
        <v>8417</v>
      </c>
      <c r="I10" s="8">
        <v>3922</v>
      </c>
      <c r="J10" s="8">
        <v>2397</v>
      </c>
      <c r="K10" s="8">
        <v>6319</v>
      </c>
      <c r="L10" s="8">
        <v>3987</v>
      </c>
      <c r="M10" s="8">
        <v>3505</v>
      </c>
      <c r="N10" s="8">
        <v>3553</v>
      </c>
      <c r="O10" s="8">
        <v>3539</v>
      </c>
      <c r="P10" s="8">
        <v>7092</v>
      </c>
      <c r="Q10" s="233"/>
      <c r="R10" s="156" t="s">
        <v>59</v>
      </c>
      <c r="S10" s="8">
        <v>2330</v>
      </c>
      <c r="T10" s="8">
        <v>2262</v>
      </c>
      <c r="U10" s="8">
        <v>2189</v>
      </c>
      <c r="V10" s="8">
        <v>1719</v>
      </c>
      <c r="W10" s="8">
        <v>6548</v>
      </c>
      <c r="X10" s="8">
        <v>3191</v>
      </c>
      <c r="Y10" s="8">
        <v>2077</v>
      </c>
      <c r="Z10" s="8">
        <v>2942</v>
      </c>
      <c r="AA10" s="8">
        <v>1855</v>
      </c>
      <c r="AB10" s="8">
        <v>1843</v>
      </c>
      <c r="AC10" s="8">
        <v>2449</v>
      </c>
      <c r="AD10" s="8">
        <v>2929</v>
      </c>
      <c r="AE10" s="8">
        <v>2127</v>
      </c>
      <c r="AF10" s="8">
        <v>1456</v>
      </c>
      <c r="AG10" s="8">
        <v>2827</v>
      </c>
    </row>
    <row r="11" spans="1:33" s="6" customFormat="1" ht="30" customHeight="1">
      <c r="A11" s="231"/>
      <c r="B11" s="19" t="s">
        <v>61</v>
      </c>
      <c r="C11" s="10">
        <v>85595</v>
      </c>
      <c r="D11" s="8">
        <v>83046</v>
      </c>
      <c r="E11" s="11">
        <v>2549</v>
      </c>
      <c r="F11" s="9">
        <v>6605</v>
      </c>
      <c r="G11" s="8">
        <v>2682</v>
      </c>
      <c r="H11" s="8">
        <v>9287</v>
      </c>
      <c r="I11" s="8">
        <v>3904</v>
      </c>
      <c r="J11" s="8">
        <v>2095</v>
      </c>
      <c r="K11" s="8">
        <v>5999</v>
      </c>
      <c r="L11" s="8">
        <v>4680</v>
      </c>
      <c r="M11" s="8">
        <v>4025</v>
      </c>
      <c r="N11" s="8">
        <v>6910</v>
      </c>
      <c r="O11" s="8">
        <v>6684</v>
      </c>
      <c r="P11" s="8">
        <v>13594</v>
      </c>
      <c r="Q11" s="231"/>
      <c r="R11" s="18" t="s">
        <v>61</v>
      </c>
      <c r="S11" s="8">
        <v>2928</v>
      </c>
      <c r="T11" s="8">
        <v>2707</v>
      </c>
      <c r="U11" s="8">
        <v>2491</v>
      </c>
      <c r="V11" s="8">
        <v>2227</v>
      </c>
      <c r="W11" s="8">
        <v>8857</v>
      </c>
      <c r="X11" s="8">
        <v>4817</v>
      </c>
      <c r="Y11" s="8">
        <v>2066</v>
      </c>
      <c r="Z11" s="8">
        <v>3764</v>
      </c>
      <c r="AA11" s="8">
        <v>3002</v>
      </c>
      <c r="AB11" s="8">
        <v>2081</v>
      </c>
      <c r="AC11" s="8">
        <v>2178</v>
      </c>
      <c r="AD11" s="8">
        <v>3154</v>
      </c>
      <c r="AE11" s="8">
        <v>2429</v>
      </c>
      <c r="AF11" s="8">
        <v>2000</v>
      </c>
      <c r="AG11" s="8">
        <v>3309</v>
      </c>
    </row>
    <row r="12" spans="1:33" s="15" customFormat="1" ht="30" customHeight="1">
      <c r="A12" s="230" t="s">
        <v>17</v>
      </c>
      <c r="B12" s="38" t="s">
        <v>68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30" t="s">
        <v>17</v>
      </c>
      <c r="R12" s="38" t="s">
        <v>68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33"/>
      <c r="B13" s="19" t="s">
        <v>58</v>
      </c>
      <c r="C13" s="10">
        <v>490</v>
      </c>
      <c r="D13" s="168">
        <v>281</v>
      </c>
      <c r="E13" s="27">
        <v>209</v>
      </c>
      <c r="F13" s="9">
        <v>2</v>
      </c>
      <c r="G13" s="8">
        <v>3</v>
      </c>
      <c r="H13" s="8">
        <v>5</v>
      </c>
      <c r="I13" s="8">
        <v>0</v>
      </c>
      <c r="J13" s="8">
        <v>0</v>
      </c>
      <c r="K13" s="8">
        <v>0</v>
      </c>
      <c r="L13" s="8">
        <v>21</v>
      </c>
      <c r="M13" s="8">
        <v>0</v>
      </c>
      <c r="N13" s="8">
        <v>59</v>
      </c>
      <c r="O13" s="8">
        <v>124</v>
      </c>
      <c r="P13" s="8">
        <v>183</v>
      </c>
      <c r="Q13" s="233"/>
      <c r="R13" s="18" t="s">
        <v>58</v>
      </c>
      <c r="S13" s="8">
        <v>1</v>
      </c>
      <c r="T13" s="8">
        <v>21</v>
      </c>
      <c r="U13" s="8">
        <v>0</v>
      </c>
      <c r="V13" s="8">
        <v>19</v>
      </c>
      <c r="W13" s="8">
        <v>1</v>
      </c>
      <c r="X13" s="8">
        <v>45</v>
      </c>
      <c r="Y13" s="8">
        <v>1</v>
      </c>
      <c r="Z13" s="8">
        <v>109</v>
      </c>
      <c r="AA13" s="8">
        <v>2</v>
      </c>
      <c r="AB13" s="8">
        <v>6</v>
      </c>
      <c r="AC13" s="8">
        <v>2</v>
      </c>
      <c r="AD13" s="8">
        <v>38</v>
      </c>
      <c r="AE13" s="8">
        <v>0</v>
      </c>
      <c r="AF13" s="8">
        <v>36</v>
      </c>
      <c r="AG13" s="8">
        <v>0</v>
      </c>
    </row>
    <row r="14" spans="1:33" s="6" customFormat="1" ht="30" customHeight="1">
      <c r="A14" s="233"/>
      <c r="B14" s="18" t="s">
        <v>59</v>
      </c>
      <c r="C14" s="10">
        <v>2775</v>
      </c>
      <c r="D14" s="168">
        <v>2285</v>
      </c>
      <c r="E14" s="27">
        <v>490</v>
      </c>
      <c r="F14" s="9">
        <v>46</v>
      </c>
      <c r="G14" s="8">
        <v>17</v>
      </c>
      <c r="H14" s="8">
        <v>63</v>
      </c>
      <c r="I14" s="8">
        <v>0</v>
      </c>
      <c r="J14" s="8">
        <v>0</v>
      </c>
      <c r="K14" s="8">
        <v>0</v>
      </c>
      <c r="L14" s="8">
        <v>27</v>
      </c>
      <c r="M14" s="8">
        <v>5</v>
      </c>
      <c r="N14" s="8">
        <v>587</v>
      </c>
      <c r="O14" s="8">
        <v>627</v>
      </c>
      <c r="P14" s="8">
        <v>1214</v>
      </c>
      <c r="Q14" s="233"/>
      <c r="R14" s="18" t="s">
        <v>59</v>
      </c>
      <c r="S14" s="8">
        <v>12</v>
      </c>
      <c r="T14" s="8">
        <v>245</v>
      </c>
      <c r="U14" s="8">
        <v>0</v>
      </c>
      <c r="V14" s="8">
        <v>140</v>
      </c>
      <c r="W14" s="8">
        <v>1</v>
      </c>
      <c r="X14" s="8">
        <v>137</v>
      </c>
      <c r="Y14" s="8">
        <v>85</v>
      </c>
      <c r="Z14" s="8">
        <v>393</v>
      </c>
      <c r="AA14" s="8">
        <v>9</v>
      </c>
      <c r="AB14" s="8">
        <v>107</v>
      </c>
      <c r="AC14" s="8">
        <v>12</v>
      </c>
      <c r="AD14" s="8">
        <v>221</v>
      </c>
      <c r="AE14" s="8">
        <v>4</v>
      </c>
      <c r="AF14" s="8">
        <v>89</v>
      </c>
      <c r="AG14" s="8">
        <v>11</v>
      </c>
    </row>
    <row r="15" spans="1:33" s="6" customFormat="1" ht="30" customHeight="1">
      <c r="A15" s="233"/>
      <c r="B15" s="19" t="s">
        <v>60</v>
      </c>
      <c r="C15" s="10">
        <v>78</v>
      </c>
      <c r="D15" s="168">
        <v>62</v>
      </c>
      <c r="E15" s="27">
        <v>16</v>
      </c>
      <c r="F15" s="9">
        <v>1</v>
      </c>
      <c r="G15" s="8">
        <v>2</v>
      </c>
      <c r="H15" s="8">
        <v>3</v>
      </c>
      <c r="I15" s="8">
        <v>0</v>
      </c>
      <c r="J15" s="8">
        <v>0</v>
      </c>
      <c r="K15" s="8">
        <v>0</v>
      </c>
      <c r="L15" s="8">
        <v>1</v>
      </c>
      <c r="M15" s="8">
        <v>0</v>
      </c>
      <c r="N15" s="8">
        <v>24</v>
      </c>
      <c r="O15" s="8">
        <v>16</v>
      </c>
      <c r="P15" s="8">
        <v>40</v>
      </c>
      <c r="Q15" s="233"/>
      <c r="R15" s="18" t="s">
        <v>60</v>
      </c>
      <c r="S15" s="8">
        <v>0</v>
      </c>
      <c r="T15" s="8">
        <v>1</v>
      </c>
      <c r="U15" s="8">
        <v>0</v>
      </c>
      <c r="V15" s="8">
        <v>2</v>
      </c>
      <c r="W15" s="8">
        <v>0</v>
      </c>
      <c r="X15" s="8">
        <v>2</v>
      </c>
      <c r="Y15" s="8">
        <v>1</v>
      </c>
      <c r="Z15" s="8">
        <v>12</v>
      </c>
      <c r="AA15" s="8">
        <v>0</v>
      </c>
      <c r="AB15" s="8">
        <v>0</v>
      </c>
      <c r="AC15" s="8">
        <v>0</v>
      </c>
      <c r="AD15" s="8">
        <v>8</v>
      </c>
      <c r="AE15" s="8">
        <v>0</v>
      </c>
      <c r="AF15" s="8">
        <v>8</v>
      </c>
      <c r="AG15" s="8">
        <v>0</v>
      </c>
    </row>
    <row r="16" spans="1:33" s="6" customFormat="1" ht="30" customHeight="1">
      <c r="A16" s="233"/>
      <c r="B16" s="18" t="s">
        <v>59</v>
      </c>
      <c r="C16" s="10">
        <v>929</v>
      </c>
      <c r="D16" s="168">
        <v>851</v>
      </c>
      <c r="E16" s="27">
        <v>78</v>
      </c>
      <c r="F16" s="9">
        <v>10</v>
      </c>
      <c r="G16" s="8">
        <v>3</v>
      </c>
      <c r="H16" s="8">
        <v>13</v>
      </c>
      <c r="I16" s="8">
        <v>0</v>
      </c>
      <c r="J16" s="8">
        <v>0</v>
      </c>
      <c r="K16" s="8">
        <v>0</v>
      </c>
      <c r="L16" s="8">
        <v>2</v>
      </c>
      <c r="M16" s="8">
        <v>1</v>
      </c>
      <c r="N16" s="8">
        <v>361</v>
      </c>
      <c r="O16" s="8">
        <v>291</v>
      </c>
      <c r="P16" s="8">
        <v>652</v>
      </c>
      <c r="Q16" s="233"/>
      <c r="R16" s="18" t="s">
        <v>59</v>
      </c>
      <c r="S16" s="8">
        <v>8</v>
      </c>
      <c r="T16" s="8">
        <v>64</v>
      </c>
      <c r="U16" s="8">
        <v>0</v>
      </c>
      <c r="V16" s="8">
        <v>11</v>
      </c>
      <c r="W16" s="8">
        <v>0</v>
      </c>
      <c r="X16" s="8">
        <v>29</v>
      </c>
      <c r="Y16" s="8">
        <v>6</v>
      </c>
      <c r="Z16" s="8">
        <v>73</v>
      </c>
      <c r="AA16" s="8">
        <v>1</v>
      </c>
      <c r="AB16" s="8">
        <v>16</v>
      </c>
      <c r="AC16" s="8">
        <v>0</v>
      </c>
      <c r="AD16" s="8">
        <v>33</v>
      </c>
      <c r="AE16" s="8">
        <v>0</v>
      </c>
      <c r="AF16" s="8">
        <v>18</v>
      </c>
      <c r="AG16" s="8">
        <v>2</v>
      </c>
    </row>
    <row r="17" spans="1:33" s="6" customFormat="1" ht="30" customHeight="1">
      <c r="A17" s="231"/>
      <c r="B17" s="19" t="s">
        <v>61</v>
      </c>
      <c r="C17" s="10">
        <v>4748</v>
      </c>
      <c r="D17" s="168">
        <v>4333</v>
      </c>
      <c r="E17" s="27">
        <v>415</v>
      </c>
      <c r="F17" s="9">
        <v>5</v>
      </c>
      <c r="G17" s="8">
        <v>5</v>
      </c>
      <c r="H17" s="8">
        <v>10</v>
      </c>
      <c r="I17" s="8">
        <v>0</v>
      </c>
      <c r="J17" s="8">
        <v>0</v>
      </c>
      <c r="K17" s="8">
        <v>0</v>
      </c>
      <c r="L17" s="8">
        <v>97</v>
      </c>
      <c r="M17" s="8">
        <v>1</v>
      </c>
      <c r="N17" s="8">
        <v>2054</v>
      </c>
      <c r="O17" s="8">
        <v>1459</v>
      </c>
      <c r="P17" s="8">
        <v>3513</v>
      </c>
      <c r="Q17" s="231"/>
      <c r="R17" s="18" t="s">
        <v>61</v>
      </c>
      <c r="S17" s="8">
        <v>4</v>
      </c>
      <c r="T17" s="8">
        <v>120</v>
      </c>
      <c r="U17" s="8">
        <v>0</v>
      </c>
      <c r="V17" s="8">
        <v>88</v>
      </c>
      <c r="W17" s="8">
        <v>0</v>
      </c>
      <c r="X17" s="8">
        <v>227</v>
      </c>
      <c r="Y17" s="8">
        <v>0</v>
      </c>
      <c r="Z17" s="8">
        <v>185</v>
      </c>
      <c r="AA17" s="8">
        <v>2</v>
      </c>
      <c r="AB17" s="8">
        <v>53</v>
      </c>
      <c r="AC17" s="8">
        <v>1</v>
      </c>
      <c r="AD17" s="8">
        <v>158</v>
      </c>
      <c r="AE17" s="8">
        <v>0</v>
      </c>
      <c r="AF17" s="8">
        <v>289</v>
      </c>
      <c r="AG17" s="8">
        <v>0</v>
      </c>
    </row>
    <row r="18" spans="1:33" s="15" customFormat="1" ht="30" customHeight="1">
      <c r="A18" s="230" t="s">
        <v>19</v>
      </c>
      <c r="B18" s="38" t="s">
        <v>71</v>
      </c>
      <c r="C18" s="39"/>
      <c r="D18" s="203"/>
      <c r="E18" s="112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30" t="s">
        <v>19</v>
      </c>
      <c r="R18" s="38" t="s">
        <v>71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33"/>
      <c r="B19" s="19" t="s">
        <v>58</v>
      </c>
      <c r="C19" s="10">
        <v>1813</v>
      </c>
      <c r="D19" s="168">
        <v>1755</v>
      </c>
      <c r="E19" s="27">
        <v>58</v>
      </c>
      <c r="F19" s="9">
        <v>153</v>
      </c>
      <c r="G19" s="8">
        <v>80</v>
      </c>
      <c r="H19" s="8">
        <v>233</v>
      </c>
      <c r="I19" s="8">
        <v>113</v>
      </c>
      <c r="J19" s="8">
        <v>90</v>
      </c>
      <c r="K19" s="8">
        <v>203</v>
      </c>
      <c r="L19" s="8">
        <v>104</v>
      </c>
      <c r="M19" s="8">
        <v>110</v>
      </c>
      <c r="N19" s="8">
        <v>86</v>
      </c>
      <c r="O19" s="8">
        <v>62</v>
      </c>
      <c r="P19" s="8">
        <v>148</v>
      </c>
      <c r="Q19" s="233"/>
      <c r="R19" s="18" t="s">
        <v>58</v>
      </c>
      <c r="S19" s="8">
        <v>70</v>
      </c>
      <c r="T19" s="8">
        <v>74</v>
      </c>
      <c r="U19" s="8">
        <v>62</v>
      </c>
      <c r="V19" s="8">
        <v>37</v>
      </c>
      <c r="W19" s="8">
        <v>116</v>
      </c>
      <c r="X19" s="8">
        <v>119</v>
      </c>
      <c r="Y19" s="8">
        <v>38</v>
      </c>
      <c r="Z19" s="8">
        <v>74</v>
      </c>
      <c r="AA19" s="8">
        <v>51</v>
      </c>
      <c r="AB19" s="8">
        <v>64</v>
      </c>
      <c r="AC19" s="8">
        <v>78</v>
      </c>
      <c r="AD19" s="8">
        <v>97</v>
      </c>
      <c r="AE19" s="8">
        <v>49</v>
      </c>
      <c r="AF19" s="8">
        <v>23</v>
      </c>
      <c r="AG19" s="8">
        <v>63</v>
      </c>
    </row>
    <row r="20" spans="1:33" s="6" customFormat="1" ht="30" customHeight="1">
      <c r="A20" s="233"/>
      <c r="B20" s="18" t="s">
        <v>59</v>
      </c>
      <c r="C20" s="10">
        <v>21655</v>
      </c>
      <c r="D20" s="168">
        <v>19842</v>
      </c>
      <c r="E20" s="27">
        <v>1813</v>
      </c>
      <c r="F20" s="9">
        <v>2503</v>
      </c>
      <c r="G20" s="8">
        <v>1065</v>
      </c>
      <c r="H20" s="8">
        <v>3568</v>
      </c>
      <c r="I20" s="8">
        <v>1551</v>
      </c>
      <c r="J20" s="8">
        <v>856</v>
      </c>
      <c r="K20" s="8">
        <v>2407</v>
      </c>
      <c r="L20" s="8">
        <v>1470</v>
      </c>
      <c r="M20" s="8">
        <v>1189</v>
      </c>
      <c r="N20" s="8">
        <v>767</v>
      </c>
      <c r="O20" s="8">
        <v>584</v>
      </c>
      <c r="P20" s="8">
        <v>1351</v>
      </c>
      <c r="Q20" s="233"/>
      <c r="R20" s="18" t="s">
        <v>59</v>
      </c>
      <c r="S20" s="8">
        <v>697</v>
      </c>
      <c r="T20" s="8">
        <v>974</v>
      </c>
      <c r="U20" s="8">
        <v>734</v>
      </c>
      <c r="V20" s="8">
        <v>558</v>
      </c>
      <c r="W20" s="8">
        <v>1368</v>
      </c>
      <c r="X20" s="8">
        <v>1512</v>
      </c>
      <c r="Y20" s="8">
        <v>563</v>
      </c>
      <c r="Z20" s="8">
        <v>821</v>
      </c>
      <c r="AA20" s="8">
        <v>498</v>
      </c>
      <c r="AB20" s="8">
        <v>611</v>
      </c>
      <c r="AC20" s="8">
        <v>661</v>
      </c>
      <c r="AD20" s="8">
        <v>1068</v>
      </c>
      <c r="AE20" s="8">
        <v>648</v>
      </c>
      <c r="AF20" s="8">
        <v>260</v>
      </c>
      <c r="AG20" s="8">
        <v>697</v>
      </c>
    </row>
    <row r="21" spans="1:33" s="6" customFormat="1" ht="30" customHeight="1">
      <c r="A21" s="233"/>
      <c r="B21" s="19" t="s">
        <v>60</v>
      </c>
      <c r="C21" s="10">
        <v>787</v>
      </c>
      <c r="D21" s="168">
        <v>783</v>
      </c>
      <c r="E21" s="27">
        <v>4</v>
      </c>
      <c r="F21" s="9">
        <v>92</v>
      </c>
      <c r="G21" s="8">
        <v>36</v>
      </c>
      <c r="H21" s="8">
        <v>128</v>
      </c>
      <c r="I21" s="8">
        <v>56</v>
      </c>
      <c r="J21" s="8">
        <v>41</v>
      </c>
      <c r="K21" s="8">
        <v>97</v>
      </c>
      <c r="L21" s="8">
        <v>42</v>
      </c>
      <c r="M21" s="8">
        <v>35</v>
      </c>
      <c r="N21" s="8">
        <v>32</v>
      </c>
      <c r="O21" s="8">
        <v>23</v>
      </c>
      <c r="P21" s="8">
        <v>55</v>
      </c>
      <c r="Q21" s="233"/>
      <c r="R21" s="18" t="s">
        <v>60</v>
      </c>
      <c r="S21" s="8">
        <v>31</v>
      </c>
      <c r="T21" s="8">
        <v>51</v>
      </c>
      <c r="U21" s="8">
        <v>22</v>
      </c>
      <c r="V21" s="8">
        <v>27</v>
      </c>
      <c r="W21" s="8">
        <v>52</v>
      </c>
      <c r="X21" s="8">
        <v>47</v>
      </c>
      <c r="Y21" s="8">
        <v>25</v>
      </c>
      <c r="Z21" s="8">
        <v>28</v>
      </c>
      <c r="AA21" s="8">
        <v>15</v>
      </c>
      <c r="AB21" s="8">
        <v>13</v>
      </c>
      <c r="AC21" s="8">
        <v>34</v>
      </c>
      <c r="AD21" s="8">
        <v>38</v>
      </c>
      <c r="AE21" s="8">
        <v>14</v>
      </c>
      <c r="AF21" s="8">
        <v>9</v>
      </c>
      <c r="AG21" s="8">
        <v>24</v>
      </c>
    </row>
    <row r="22" spans="1:33" s="6" customFormat="1" ht="30" customHeight="1">
      <c r="A22" s="233"/>
      <c r="B22" s="18" t="s">
        <v>59</v>
      </c>
      <c r="C22" s="10">
        <v>10538</v>
      </c>
      <c r="D22" s="168">
        <v>9751</v>
      </c>
      <c r="E22" s="27">
        <v>787</v>
      </c>
      <c r="F22" s="9">
        <v>1174</v>
      </c>
      <c r="G22" s="8">
        <v>487</v>
      </c>
      <c r="H22" s="8">
        <v>1661</v>
      </c>
      <c r="I22" s="8">
        <v>796</v>
      </c>
      <c r="J22" s="8">
        <v>453</v>
      </c>
      <c r="K22" s="8">
        <v>1249</v>
      </c>
      <c r="L22" s="8">
        <v>737</v>
      </c>
      <c r="M22" s="8">
        <v>524</v>
      </c>
      <c r="N22" s="8">
        <v>356</v>
      </c>
      <c r="O22" s="8">
        <v>285</v>
      </c>
      <c r="P22" s="8">
        <v>641</v>
      </c>
      <c r="Q22" s="233"/>
      <c r="R22" s="18" t="s">
        <v>59</v>
      </c>
      <c r="S22" s="8">
        <v>333</v>
      </c>
      <c r="T22" s="8">
        <v>458</v>
      </c>
      <c r="U22" s="8">
        <v>407</v>
      </c>
      <c r="V22" s="8">
        <v>242</v>
      </c>
      <c r="W22" s="8">
        <v>650</v>
      </c>
      <c r="X22" s="8">
        <v>673</v>
      </c>
      <c r="Y22" s="8">
        <v>326</v>
      </c>
      <c r="Z22" s="8">
        <v>364</v>
      </c>
      <c r="AA22" s="8">
        <v>221</v>
      </c>
      <c r="AB22" s="8">
        <v>344</v>
      </c>
      <c r="AC22" s="8">
        <v>368</v>
      </c>
      <c r="AD22" s="8">
        <v>490</v>
      </c>
      <c r="AE22" s="8">
        <v>379</v>
      </c>
      <c r="AF22" s="8">
        <v>128</v>
      </c>
      <c r="AG22" s="8">
        <v>343</v>
      </c>
    </row>
    <row r="23" spans="1:33" s="6" customFormat="1" ht="30" customHeight="1">
      <c r="A23" s="231"/>
      <c r="B23" s="19" t="s">
        <v>61</v>
      </c>
      <c r="C23" s="10">
        <v>19057</v>
      </c>
      <c r="D23" s="168">
        <v>18635</v>
      </c>
      <c r="E23" s="27">
        <v>422</v>
      </c>
      <c r="F23" s="9">
        <v>1555</v>
      </c>
      <c r="G23" s="8">
        <v>699</v>
      </c>
      <c r="H23" s="8">
        <v>2254</v>
      </c>
      <c r="I23" s="8">
        <v>1043</v>
      </c>
      <c r="J23" s="8">
        <v>630</v>
      </c>
      <c r="K23" s="8">
        <v>1673</v>
      </c>
      <c r="L23" s="8">
        <v>1088</v>
      </c>
      <c r="M23" s="8">
        <v>968</v>
      </c>
      <c r="N23" s="8">
        <v>948</v>
      </c>
      <c r="O23" s="8">
        <v>955</v>
      </c>
      <c r="P23" s="8">
        <v>1903</v>
      </c>
      <c r="Q23" s="231"/>
      <c r="R23" s="18" t="s">
        <v>61</v>
      </c>
      <c r="S23" s="8">
        <v>640</v>
      </c>
      <c r="T23" s="8">
        <v>815</v>
      </c>
      <c r="U23" s="8">
        <v>666</v>
      </c>
      <c r="V23" s="8">
        <v>575</v>
      </c>
      <c r="W23" s="8">
        <v>1490</v>
      </c>
      <c r="X23" s="8">
        <v>1211</v>
      </c>
      <c r="Y23" s="8">
        <v>509</v>
      </c>
      <c r="Z23" s="8">
        <v>878</v>
      </c>
      <c r="AA23" s="8">
        <v>589</v>
      </c>
      <c r="AB23" s="8">
        <v>639</v>
      </c>
      <c r="AC23" s="8">
        <v>546</v>
      </c>
      <c r="AD23" s="8">
        <v>880</v>
      </c>
      <c r="AE23" s="8">
        <v>580</v>
      </c>
      <c r="AF23" s="8">
        <v>383</v>
      </c>
      <c r="AG23" s="8">
        <v>770</v>
      </c>
    </row>
    <row r="24" spans="1:33" s="15" customFormat="1" ht="37.5">
      <c r="A24" s="230" t="s">
        <v>22</v>
      </c>
      <c r="B24" s="38" t="s">
        <v>70</v>
      </c>
      <c r="C24" s="39"/>
      <c r="D24" s="203"/>
      <c r="E24" s="112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4"/>
      <c r="Q24" s="230" t="s">
        <v>22</v>
      </c>
      <c r="R24" s="38" t="s">
        <v>70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33"/>
      <c r="B25" s="19" t="s">
        <v>58</v>
      </c>
      <c r="C25" s="10">
        <v>19</v>
      </c>
      <c r="D25" s="168">
        <v>24</v>
      </c>
      <c r="E25" s="27">
        <v>-5</v>
      </c>
      <c r="F25" s="9">
        <v>1</v>
      </c>
      <c r="G25" s="8">
        <v>1</v>
      </c>
      <c r="H25" s="8">
        <v>2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2</v>
      </c>
      <c r="O25" s="8">
        <v>4</v>
      </c>
      <c r="P25" s="8">
        <v>6</v>
      </c>
      <c r="Q25" s="233"/>
      <c r="R25" s="18" t="s">
        <v>58</v>
      </c>
      <c r="S25" s="8">
        <v>0</v>
      </c>
      <c r="T25" s="8">
        <v>0</v>
      </c>
      <c r="U25" s="8">
        <v>3</v>
      </c>
      <c r="V25" s="8">
        <v>0</v>
      </c>
      <c r="W25" s="8">
        <v>3</v>
      </c>
      <c r="X25" s="8">
        <v>0</v>
      </c>
      <c r="Y25" s="8">
        <v>0</v>
      </c>
      <c r="Z25" s="8">
        <v>0</v>
      </c>
      <c r="AA25" s="8">
        <v>2</v>
      </c>
      <c r="AB25" s="8">
        <v>1</v>
      </c>
      <c r="AC25" s="8">
        <v>1</v>
      </c>
      <c r="AD25" s="8">
        <v>0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233"/>
      <c r="B26" s="18" t="s">
        <v>59</v>
      </c>
      <c r="C26" s="10">
        <v>310</v>
      </c>
      <c r="D26" s="168">
        <v>291</v>
      </c>
      <c r="E26" s="27">
        <v>19</v>
      </c>
      <c r="F26" s="9">
        <v>76</v>
      </c>
      <c r="G26" s="8">
        <v>12</v>
      </c>
      <c r="H26" s="8">
        <v>88</v>
      </c>
      <c r="I26" s="8">
        <v>5</v>
      </c>
      <c r="J26" s="8">
        <v>0</v>
      </c>
      <c r="K26" s="8">
        <v>5</v>
      </c>
      <c r="L26" s="8">
        <v>2</v>
      </c>
      <c r="M26" s="8">
        <v>3</v>
      </c>
      <c r="N26" s="8">
        <v>33</v>
      </c>
      <c r="O26" s="8">
        <v>27</v>
      </c>
      <c r="P26" s="8">
        <v>60</v>
      </c>
      <c r="Q26" s="233"/>
      <c r="R26" s="18" t="s">
        <v>59</v>
      </c>
      <c r="S26" s="8">
        <v>3</v>
      </c>
      <c r="T26" s="8">
        <v>11</v>
      </c>
      <c r="U26" s="8">
        <v>35</v>
      </c>
      <c r="V26" s="8">
        <v>0</v>
      </c>
      <c r="W26" s="8">
        <v>16</v>
      </c>
      <c r="X26" s="8">
        <v>1</v>
      </c>
      <c r="Y26" s="8">
        <v>12</v>
      </c>
      <c r="Z26" s="8">
        <v>14</v>
      </c>
      <c r="AA26" s="8">
        <v>32</v>
      </c>
      <c r="AB26" s="8">
        <v>7</v>
      </c>
      <c r="AC26" s="8">
        <v>7</v>
      </c>
      <c r="AD26" s="8">
        <v>6</v>
      </c>
      <c r="AE26" s="8">
        <v>8</v>
      </c>
      <c r="AF26" s="8">
        <v>0</v>
      </c>
      <c r="AG26" s="8">
        <v>0</v>
      </c>
    </row>
    <row r="27" spans="1:33" s="6" customFormat="1" ht="30" customHeight="1">
      <c r="A27" s="233"/>
      <c r="B27" s="19" t="s">
        <v>60</v>
      </c>
      <c r="C27" s="10">
        <v>8</v>
      </c>
      <c r="D27" s="168">
        <v>9</v>
      </c>
      <c r="E27" s="27">
        <v>-1</v>
      </c>
      <c r="F27" s="9">
        <v>0</v>
      </c>
      <c r="G27" s="8">
        <v>1</v>
      </c>
      <c r="H27" s="8">
        <v>1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2</v>
      </c>
      <c r="P27" s="8">
        <v>2</v>
      </c>
      <c r="Q27" s="233"/>
      <c r="R27" s="18" t="s">
        <v>60</v>
      </c>
      <c r="S27" s="8">
        <v>0</v>
      </c>
      <c r="T27" s="8">
        <v>1</v>
      </c>
      <c r="U27" s="8">
        <v>1</v>
      </c>
      <c r="V27" s="8">
        <v>0</v>
      </c>
      <c r="W27" s="8">
        <v>2</v>
      </c>
      <c r="X27" s="8">
        <v>0</v>
      </c>
      <c r="Y27" s="8">
        <v>0</v>
      </c>
      <c r="Z27" s="8">
        <v>1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6" customFormat="1" ht="30" customHeight="1">
      <c r="A28" s="233"/>
      <c r="B28" s="18" t="s">
        <v>59</v>
      </c>
      <c r="C28" s="10">
        <v>131</v>
      </c>
      <c r="D28" s="168">
        <v>123</v>
      </c>
      <c r="E28" s="27">
        <v>8</v>
      </c>
      <c r="F28" s="9">
        <v>33</v>
      </c>
      <c r="G28" s="8">
        <v>7</v>
      </c>
      <c r="H28" s="8">
        <v>40</v>
      </c>
      <c r="I28" s="8">
        <v>5</v>
      </c>
      <c r="J28" s="8">
        <v>1</v>
      </c>
      <c r="K28" s="8">
        <v>6</v>
      </c>
      <c r="L28" s="8">
        <v>0</v>
      </c>
      <c r="M28" s="8">
        <v>3</v>
      </c>
      <c r="N28" s="8">
        <v>16</v>
      </c>
      <c r="O28" s="8">
        <v>15</v>
      </c>
      <c r="P28" s="8">
        <v>31</v>
      </c>
      <c r="Q28" s="233"/>
      <c r="R28" s="18" t="s">
        <v>59</v>
      </c>
      <c r="S28" s="8">
        <v>1</v>
      </c>
      <c r="T28" s="8">
        <v>3</v>
      </c>
      <c r="U28" s="8">
        <v>18</v>
      </c>
      <c r="V28" s="8">
        <v>0</v>
      </c>
      <c r="W28" s="8">
        <v>6</v>
      </c>
      <c r="X28" s="8">
        <v>1</v>
      </c>
      <c r="Y28" s="8">
        <v>4</v>
      </c>
      <c r="Z28" s="8">
        <v>2</v>
      </c>
      <c r="AA28" s="8">
        <v>7</v>
      </c>
      <c r="AB28" s="8">
        <v>1</v>
      </c>
      <c r="AC28" s="8">
        <v>3</v>
      </c>
      <c r="AD28" s="8">
        <v>1</v>
      </c>
      <c r="AE28" s="8">
        <v>4</v>
      </c>
      <c r="AF28" s="8">
        <v>0</v>
      </c>
      <c r="AG28" s="8">
        <v>0</v>
      </c>
    </row>
    <row r="29" spans="1:33" s="6" customFormat="1" ht="30" customHeight="1">
      <c r="A29" s="231"/>
      <c r="B29" s="19" t="s">
        <v>61</v>
      </c>
      <c r="C29" s="10">
        <v>217</v>
      </c>
      <c r="D29" s="168">
        <v>216</v>
      </c>
      <c r="E29" s="27">
        <v>1</v>
      </c>
      <c r="F29" s="9">
        <v>43</v>
      </c>
      <c r="G29" s="8">
        <v>9</v>
      </c>
      <c r="H29" s="8">
        <v>52</v>
      </c>
      <c r="I29" s="8">
        <v>7</v>
      </c>
      <c r="J29" s="8">
        <v>2</v>
      </c>
      <c r="K29" s="8">
        <v>9</v>
      </c>
      <c r="L29" s="8">
        <v>3</v>
      </c>
      <c r="M29" s="8">
        <v>2</v>
      </c>
      <c r="N29" s="8">
        <v>34</v>
      </c>
      <c r="O29" s="8">
        <v>18</v>
      </c>
      <c r="P29" s="8">
        <v>52</v>
      </c>
      <c r="Q29" s="231"/>
      <c r="R29" s="18" t="s">
        <v>61</v>
      </c>
      <c r="S29" s="8">
        <v>1</v>
      </c>
      <c r="T29" s="8">
        <v>6</v>
      </c>
      <c r="U29" s="8">
        <v>17</v>
      </c>
      <c r="V29" s="8">
        <v>1</v>
      </c>
      <c r="W29" s="8">
        <v>10</v>
      </c>
      <c r="X29" s="8">
        <v>1</v>
      </c>
      <c r="Y29" s="8">
        <v>5</v>
      </c>
      <c r="Z29" s="8">
        <v>14</v>
      </c>
      <c r="AA29" s="8">
        <v>25</v>
      </c>
      <c r="AB29" s="8">
        <v>5</v>
      </c>
      <c r="AC29" s="8">
        <v>6</v>
      </c>
      <c r="AD29" s="8">
        <v>4</v>
      </c>
      <c r="AE29" s="8">
        <v>4</v>
      </c>
      <c r="AF29" s="8">
        <v>0</v>
      </c>
      <c r="AG29" s="8">
        <v>0</v>
      </c>
    </row>
  </sheetData>
  <mergeCells count="42">
    <mergeCell ref="A1:P1"/>
    <mergeCell ref="M4:M5"/>
    <mergeCell ref="F3:P3"/>
    <mergeCell ref="A2:P2"/>
    <mergeCell ref="D4:D5"/>
    <mergeCell ref="N4:P4"/>
    <mergeCell ref="L4:L5"/>
    <mergeCell ref="E4:E5"/>
    <mergeCell ref="F4:H4"/>
    <mergeCell ref="C4:C5"/>
    <mergeCell ref="V4:V5"/>
    <mergeCell ref="AB4:AB5"/>
    <mergeCell ref="AA4:AA5"/>
    <mergeCell ref="Q1:AG1"/>
    <mergeCell ref="Q2:AG2"/>
    <mergeCell ref="AE4:AE5"/>
    <mergeCell ref="S3:AG3"/>
    <mergeCell ref="W4:W5"/>
    <mergeCell ref="AD4:AD5"/>
    <mergeCell ref="S4:S5"/>
    <mergeCell ref="X4:X5"/>
    <mergeCell ref="Z4:Z5"/>
    <mergeCell ref="AF4:AF5"/>
    <mergeCell ref="AG4:AG5"/>
    <mergeCell ref="Y4:Y5"/>
    <mergeCell ref="AC4:AC5"/>
    <mergeCell ref="U4:U5"/>
    <mergeCell ref="A24:A29"/>
    <mergeCell ref="Q24:Q29"/>
    <mergeCell ref="A12:A17"/>
    <mergeCell ref="A3:A5"/>
    <mergeCell ref="B3:B5"/>
    <mergeCell ref="C3:E3"/>
    <mergeCell ref="A18:A23"/>
    <mergeCell ref="Q18:Q23"/>
    <mergeCell ref="Q12:Q17"/>
    <mergeCell ref="T4:T5"/>
    <mergeCell ref="Q3:Q5"/>
    <mergeCell ref="R3:R5"/>
    <mergeCell ref="A6:A11"/>
    <mergeCell ref="Q6:Q11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>
  <sheetPr codeName="Arkusz40"/>
  <dimension ref="A1:AG36"/>
  <sheetViews>
    <sheetView zoomScale="75" zoomScaleNormal="60" workbookViewId="0">
      <selection activeCell="C15" sqref="C1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551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36" t="s">
        <v>473</v>
      </c>
      <c r="M1" s="24"/>
      <c r="N1" s="24"/>
      <c r="O1" s="24"/>
      <c r="P1" s="24"/>
      <c r="Q1" s="262" t="str">
        <f>A1</f>
        <v>TABELA 39. OSOBY UPRAWNIONE DO DODATKU AKTYWIZACYJNEGO ORAZ CUDZOZIEMCY Z PRAWEM DO ZASIŁKU W GRUDNIU</v>
      </c>
      <c r="R1" s="262"/>
      <c r="S1" s="262"/>
      <c r="T1" s="262"/>
      <c r="U1" s="262"/>
      <c r="V1" s="262"/>
      <c r="W1" s="262"/>
      <c r="X1" s="262"/>
      <c r="Y1" s="262"/>
      <c r="Z1" s="262"/>
      <c r="AA1" s="262"/>
      <c r="AB1" s="36" t="s">
        <v>474</v>
      </c>
      <c r="AC1" s="24"/>
      <c r="AD1" s="24"/>
      <c r="AE1" s="24"/>
      <c r="AF1" s="24"/>
      <c r="AG1" s="24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109" customFormat="1" ht="20.100000000000001" customHeight="1">
      <c r="A3" s="263" t="s">
        <v>1</v>
      </c>
      <c r="B3" s="284" t="s">
        <v>2</v>
      </c>
      <c r="C3" s="291" t="s">
        <v>32</v>
      </c>
      <c r="D3" s="292"/>
      <c r="E3" s="293"/>
      <c r="F3" s="283" t="s">
        <v>3</v>
      </c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63" t="s">
        <v>1</v>
      </c>
      <c r="R3" s="284" t="s">
        <v>2</v>
      </c>
      <c r="S3" s="277" t="s">
        <v>3</v>
      </c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7"/>
      <c r="AF3" s="277"/>
      <c r="AG3" s="277"/>
    </row>
    <row r="4" spans="1:33" s="109" customFormat="1" ht="35.1" customHeight="1">
      <c r="A4" s="264"/>
      <c r="B4" s="285"/>
      <c r="C4" s="289" t="str">
        <f>'1-STRUKTURA-PODST'!C4:C5</f>
        <v>XII 2016</v>
      </c>
      <c r="D4" s="263" t="str">
        <f>'1-STRUKTURA-PODST'!D4:D5</f>
        <v>XI 2016</v>
      </c>
      <c r="E4" s="287" t="s">
        <v>33</v>
      </c>
      <c r="F4" s="282" t="s">
        <v>4</v>
      </c>
      <c r="G4" s="282"/>
      <c r="H4" s="283"/>
      <c r="I4" s="281" t="s">
        <v>8</v>
      </c>
      <c r="J4" s="282"/>
      <c r="K4" s="283"/>
      <c r="L4" s="277" t="s">
        <v>9</v>
      </c>
      <c r="M4" s="277" t="s">
        <v>10</v>
      </c>
      <c r="N4" s="281" t="s">
        <v>11</v>
      </c>
      <c r="O4" s="282"/>
      <c r="P4" s="283"/>
      <c r="Q4" s="264"/>
      <c r="R4" s="285"/>
      <c r="S4" s="277" t="s">
        <v>42</v>
      </c>
      <c r="T4" s="277" t="s">
        <v>43</v>
      </c>
      <c r="U4" s="280" t="s">
        <v>44</v>
      </c>
      <c r="V4" s="278" t="s">
        <v>45</v>
      </c>
      <c r="W4" s="280" t="s">
        <v>46</v>
      </c>
      <c r="X4" s="280" t="s">
        <v>47</v>
      </c>
      <c r="Y4" s="280" t="s">
        <v>48</v>
      </c>
      <c r="Z4" s="278" t="s">
        <v>49</v>
      </c>
      <c r="AA4" s="280" t="s">
        <v>50</v>
      </c>
      <c r="AB4" s="280" t="s">
        <v>51</v>
      </c>
      <c r="AC4" s="278" t="s">
        <v>52</v>
      </c>
      <c r="AD4" s="280" t="s">
        <v>53</v>
      </c>
      <c r="AE4" s="280" t="s">
        <v>54</v>
      </c>
      <c r="AF4" s="280" t="s">
        <v>56</v>
      </c>
      <c r="AG4" s="280" t="s">
        <v>55</v>
      </c>
    </row>
    <row r="5" spans="1:33" s="109" customFormat="1" ht="20.100000000000001" customHeight="1">
      <c r="A5" s="265"/>
      <c r="B5" s="286"/>
      <c r="C5" s="290"/>
      <c r="D5" s="265"/>
      <c r="E5" s="288"/>
      <c r="F5" s="110" t="s">
        <v>5</v>
      </c>
      <c r="G5" s="111" t="s">
        <v>6</v>
      </c>
      <c r="H5" s="111" t="s">
        <v>7</v>
      </c>
      <c r="I5" s="111" t="s">
        <v>5</v>
      </c>
      <c r="J5" s="111" t="s">
        <v>6</v>
      </c>
      <c r="K5" s="111" t="s">
        <v>7</v>
      </c>
      <c r="L5" s="277"/>
      <c r="M5" s="277"/>
      <c r="N5" s="111" t="s">
        <v>5</v>
      </c>
      <c r="O5" s="111" t="s">
        <v>6</v>
      </c>
      <c r="P5" s="111" t="s">
        <v>7</v>
      </c>
      <c r="Q5" s="265"/>
      <c r="R5" s="286"/>
      <c r="S5" s="277"/>
      <c r="T5" s="277"/>
      <c r="U5" s="280"/>
      <c r="V5" s="279"/>
      <c r="W5" s="280"/>
      <c r="X5" s="280"/>
      <c r="Y5" s="280"/>
      <c r="Z5" s="279"/>
      <c r="AA5" s="280"/>
      <c r="AB5" s="280"/>
      <c r="AC5" s="279"/>
      <c r="AD5" s="280"/>
      <c r="AE5" s="280"/>
      <c r="AF5" s="280"/>
      <c r="AG5" s="280"/>
    </row>
    <row r="6" spans="1:33" s="32" customFormat="1" ht="18.75">
      <c r="A6" s="83" t="s">
        <v>12</v>
      </c>
      <c r="B6" s="102" t="s">
        <v>221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102" t="s">
        <v>221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18.75">
      <c r="A7" s="86"/>
      <c r="B7" s="97" t="s">
        <v>222</v>
      </c>
      <c r="C7" s="98"/>
      <c r="D7" s="99"/>
      <c r="E7" s="100"/>
      <c r="F7" s="101"/>
      <c r="G7" s="99"/>
      <c r="H7" s="99"/>
      <c r="I7" s="99"/>
      <c r="J7" s="99"/>
      <c r="K7" s="99"/>
      <c r="L7" s="99"/>
      <c r="M7" s="99"/>
      <c r="N7" s="99"/>
      <c r="O7" s="99"/>
      <c r="P7" s="99"/>
      <c r="Q7" s="86"/>
      <c r="R7" s="97" t="s">
        <v>222</v>
      </c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</row>
    <row r="8" spans="1:33" s="6" customFormat="1" ht="32.1" customHeight="1">
      <c r="A8" s="86"/>
      <c r="B8" s="70" t="s">
        <v>223</v>
      </c>
      <c r="C8" s="71">
        <v>1</v>
      </c>
      <c r="D8" s="72">
        <v>0</v>
      </c>
      <c r="E8" s="96">
        <v>1</v>
      </c>
      <c r="F8" s="74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1</v>
      </c>
      <c r="M8" s="72">
        <v>0</v>
      </c>
      <c r="N8" s="72">
        <v>0</v>
      </c>
      <c r="O8" s="72">
        <v>0</v>
      </c>
      <c r="P8" s="72">
        <v>0</v>
      </c>
      <c r="Q8" s="86"/>
      <c r="R8" s="70" t="s">
        <v>223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</row>
    <row r="9" spans="1:33" s="157" customFormat="1" ht="32.1" customHeight="1">
      <c r="A9" s="161"/>
      <c r="B9" s="156" t="s">
        <v>219</v>
      </c>
      <c r="C9" s="10">
        <v>6</v>
      </c>
      <c r="D9" s="8">
        <v>5</v>
      </c>
      <c r="E9" s="27">
        <v>1</v>
      </c>
      <c r="F9" s="9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1</v>
      </c>
      <c r="M9" s="8">
        <v>0</v>
      </c>
      <c r="N9" s="8">
        <v>0</v>
      </c>
      <c r="O9" s="8">
        <v>0</v>
      </c>
      <c r="P9" s="8">
        <v>0</v>
      </c>
      <c r="Q9" s="161"/>
      <c r="R9" s="156" t="s">
        <v>219</v>
      </c>
      <c r="S9" s="8">
        <v>2</v>
      </c>
      <c r="T9" s="8">
        <v>0</v>
      </c>
      <c r="U9" s="8">
        <v>0</v>
      </c>
      <c r="V9" s="8">
        <v>1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1</v>
      </c>
      <c r="AC9" s="8">
        <v>1</v>
      </c>
      <c r="AD9" s="8">
        <v>0</v>
      </c>
      <c r="AE9" s="8">
        <v>0</v>
      </c>
      <c r="AF9" s="8">
        <v>0</v>
      </c>
      <c r="AG9" s="8">
        <v>0</v>
      </c>
    </row>
    <row r="10" spans="1:33" s="32" customFormat="1" ht="18.75">
      <c r="A10" s="87"/>
      <c r="B10" s="65" t="s">
        <v>224</v>
      </c>
      <c r="C10" s="103"/>
      <c r="D10" s="78"/>
      <c r="E10" s="79"/>
      <c r="F10" s="80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87"/>
      <c r="R10" s="65" t="s">
        <v>224</v>
      </c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</row>
    <row r="11" spans="1:33" s="32" customFormat="1" ht="32.1" customHeight="1">
      <c r="A11" s="86"/>
      <c r="B11" s="70" t="s">
        <v>223</v>
      </c>
      <c r="C11" s="71">
        <v>492</v>
      </c>
      <c r="D11" s="72">
        <v>581</v>
      </c>
      <c r="E11" s="73">
        <v>-89</v>
      </c>
      <c r="F11" s="74">
        <v>74</v>
      </c>
      <c r="G11" s="72">
        <v>20</v>
      </c>
      <c r="H11" s="72">
        <v>94</v>
      </c>
      <c r="I11" s="72">
        <v>12</v>
      </c>
      <c r="J11" s="72">
        <v>0</v>
      </c>
      <c r="K11" s="72">
        <v>12</v>
      </c>
      <c r="L11" s="72">
        <v>32</v>
      </c>
      <c r="M11" s="72">
        <v>35</v>
      </c>
      <c r="N11" s="72">
        <v>34</v>
      </c>
      <c r="O11" s="72">
        <v>12</v>
      </c>
      <c r="P11" s="72">
        <v>46</v>
      </c>
      <c r="Q11" s="86"/>
      <c r="R11" s="70" t="s">
        <v>223</v>
      </c>
      <c r="S11" s="72">
        <v>7</v>
      </c>
      <c r="T11" s="72">
        <v>21</v>
      </c>
      <c r="U11" s="72">
        <v>14</v>
      </c>
      <c r="V11" s="72">
        <v>12</v>
      </c>
      <c r="W11" s="72">
        <v>53</v>
      </c>
      <c r="X11" s="72">
        <v>12</v>
      </c>
      <c r="Y11" s="72">
        <v>17</v>
      </c>
      <c r="Z11" s="72">
        <v>46</v>
      </c>
      <c r="AA11" s="72">
        <v>4</v>
      </c>
      <c r="AB11" s="72">
        <v>8</v>
      </c>
      <c r="AC11" s="72">
        <v>15</v>
      </c>
      <c r="AD11" s="72">
        <v>11</v>
      </c>
      <c r="AE11" s="72">
        <v>10</v>
      </c>
      <c r="AF11" s="72">
        <v>13</v>
      </c>
      <c r="AG11" s="72">
        <v>30</v>
      </c>
    </row>
    <row r="12" spans="1:33" s="6" customFormat="1" ht="32.1" customHeight="1">
      <c r="A12" s="86"/>
      <c r="B12" s="18" t="s">
        <v>219</v>
      </c>
      <c r="C12" s="10">
        <v>8333</v>
      </c>
      <c r="D12" s="8">
        <v>7841</v>
      </c>
      <c r="E12" s="11">
        <v>492</v>
      </c>
      <c r="F12" s="9">
        <v>1205</v>
      </c>
      <c r="G12" s="8">
        <v>337</v>
      </c>
      <c r="H12" s="8">
        <v>1542</v>
      </c>
      <c r="I12" s="8">
        <v>265</v>
      </c>
      <c r="J12" s="8">
        <v>91</v>
      </c>
      <c r="K12" s="8">
        <v>356</v>
      </c>
      <c r="L12" s="8">
        <v>605</v>
      </c>
      <c r="M12" s="8">
        <v>495</v>
      </c>
      <c r="N12" s="8">
        <v>532</v>
      </c>
      <c r="O12" s="8">
        <v>333</v>
      </c>
      <c r="P12" s="8">
        <v>865</v>
      </c>
      <c r="Q12" s="86"/>
      <c r="R12" s="18" t="s">
        <v>219</v>
      </c>
      <c r="S12" s="8">
        <v>242</v>
      </c>
      <c r="T12" s="8">
        <v>231</v>
      </c>
      <c r="U12" s="8">
        <v>254</v>
      </c>
      <c r="V12" s="8">
        <v>202</v>
      </c>
      <c r="W12" s="8">
        <v>775</v>
      </c>
      <c r="X12" s="8">
        <v>223</v>
      </c>
      <c r="Y12" s="8">
        <v>232</v>
      </c>
      <c r="Z12" s="8">
        <v>741</v>
      </c>
      <c r="AA12" s="8">
        <v>129</v>
      </c>
      <c r="AB12" s="8">
        <v>211</v>
      </c>
      <c r="AC12" s="8">
        <v>188</v>
      </c>
      <c r="AD12" s="8">
        <v>202</v>
      </c>
      <c r="AE12" s="8">
        <v>181</v>
      </c>
      <c r="AF12" s="8">
        <v>232</v>
      </c>
      <c r="AG12" s="8">
        <v>427</v>
      </c>
    </row>
    <row r="13" spans="1:33" s="32" customFormat="1" ht="18.75">
      <c r="A13" s="86" t="s">
        <v>188</v>
      </c>
      <c r="B13" s="104" t="s">
        <v>225</v>
      </c>
      <c r="C13" s="66"/>
      <c r="D13" s="67"/>
      <c r="E13" s="68"/>
      <c r="F13" s="69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86" t="s">
        <v>188</v>
      </c>
      <c r="R13" s="104" t="s">
        <v>225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</row>
    <row r="14" spans="1:33" s="32" customFormat="1" ht="32.1" customHeight="1">
      <c r="A14" s="86"/>
      <c r="B14" s="70" t="s">
        <v>226</v>
      </c>
      <c r="C14" s="71">
        <v>1590</v>
      </c>
      <c r="D14" s="72">
        <v>1753</v>
      </c>
      <c r="E14" s="73">
        <v>-163</v>
      </c>
      <c r="F14" s="74">
        <v>143</v>
      </c>
      <c r="G14" s="72">
        <v>54</v>
      </c>
      <c r="H14" s="72">
        <v>197</v>
      </c>
      <c r="I14" s="72">
        <v>33</v>
      </c>
      <c r="J14" s="72">
        <v>16</v>
      </c>
      <c r="K14" s="72">
        <v>49</v>
      </c>
      <c r="L14" s="72">
        <v>76</v>
      </c>
      <c r="M14" s="72">
        <v>130</v>
      </c>
      <c r="N14" s="72">
        <v>115</v>
      </c>
      <c r="O14" s="72">
        <v>56</v>
      </c>
      <c r="P14" s="72">
        <v>171</v>
      </c>
      <c r="Q14" s="86"/>
      <c r="R14" s="70" t="s">
        <v>226</v>
      </c>
      <c r="S14" s="72">
        <v>58</v>
      </c>
      <c r="T14" s="72">
        <v>29</v>
      </c>
      <c r="U14" s="72">
        <v>57</v>
      </c>
      <c r="V14" s="72">
        <v>38</v>
      </c>
      <c r="W14" s="72">
        <v>197</v>
      </c>
      <c r="X14" s="72">
        <v>52</v>
      </c>
      <c r="Y14" s="72">
        <v>48</v>
      </c>
      <c r="Z14" s="72">
        <v>156</v>
      </c>
      <c r="AA14" s="72">
        <v>30</v>
      </c>
      <c r="AB14" s="72">
        <v>30</v>
      </c>
      <c r="AC14" s="72">
        <v>45</v>
      </c>
      <c r="AD14" s="72">
        <v>28</v>
      </c>
      <c r="AE14" s="72">
        <v>46</v>
      </c>
      <c r="AF14" s="72">
        <v>61</v>
      </c>
      <c r="AG14" s="72">
        <v>92</v>
      </c>
    </row>
    <row r="15" spans="1:33" s="6" customFormat="1" ht="32.1" customHeight="1">
      <c r="A15" s="84"/>
      <c r="B15" s="19" t="s">
        <v>227</v>
      </c>
      <c r="C15" s="10">
        <v>834</v>
      </c>
      <c r="D15" s="8">
        <v>901</v>
      </c>
      <c r="E15" s="11">
        <v>-67</v>
      </c>
      <c r="F15" s="9">
        <v>85</v>
      </c>
      <c r="G15" s="8">
        <v>25</v>
      </c>
      <c r="H15" s="8">
        <v>110</v>
      </c>
      <c r="I15" s="8">
        <v>14</v>
      </c>
      <c r="J15" s="8">
        <v>6</v>
      </c>
      <c r="K15" s="8">
        <v>20</v>
      </c>
      <c r="L15" s="8">
        <v>41</v>
      </c>
      <c r="M15" s="8">
        <v>76</v>
      </c>
      <c r="N15" s="8">
        <v>63</v>
      </c>
      <c r="O15" s="8">
        <v>25</v>
      </c>
      <c r="P15" s="8">
        <v>88</v>
      </c>
      <c r="Q15" s="84"/>
      <c r="R15" s="19" t="s">
        <v>227</v>
      </c>
      <c r="S15" s="8">
        <v>30</v>
      </c>
      <c r="T15" s="8">
        <v>11</v>
      </c>
      <c r="U15" s="8">
        <v>27</v>
      </c>
      <c r="V15" s="8">
        <v>17</v>
      </c>
      <c r="W15" s="8">
        <v>109</v>
      </c>
      <c r="X15" s="8">
        <v>23</v>
      </c>
      <c r="Y15" s="8">
        <v>29</v>
      </c>
      <c r="Z15" s="8">
        <v>81</v>
      </c>
      <c r="AA15" s="8">
        <v>8</v>
      </c>
      <c r="AB15" s="8">
        <v>9</v>
      </c>
      <c r="AC15" s="8">
        <v>22</v>
      </c>
      <c r="AD15" s="8">
        <v>22</v>
      </c>
      <c r="AE15" s="8">
        <v>29</v>
      </c>
      <c r="AF15" s="8">
        <v>32</v>
      </c>
      <c r="AG15" s="8">
        <v>50</v>
      </c>
    </row>
    <row r="16" spans="1:33" s="32" customFormat="1" ht="18.75">
      <c r="A16" s="259" t="s">
        <v>17</v>
      </c>
      <c r="B16" s="104" t="s">
        <v>228</v>
      </c>
      <c r="C16" s="66"/>
      <c r="D16" s="67"/>
      <c r="E16" s="68"/>
      <c r="F16" s="69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259" t="s">
        <v>17</v>
      </c>
      <c r="R16" s="104" t="s">
        <v>228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</row>
    <row r="17" spans="1:33" s="32" customFormat="1" ht="32.1" customHeight="1">
      <c r="A17" s="260"/>
      <c r="B17" s="76" t="s">
        <v>218</v>
      </c>
      <c r="C17" s="71">
        <v>1</v>
      </c>
      <c r="D17" s="72">
        <v>4</v>
      </c>
      <c r="E17" s="73">
        <v>-3</v>
      </c>
      <c r="F17" s="74">
        <v>0</v>
      </c>
      <c r="G17" s="72">
        <v>0</v>
      </c>
      <c r="H17" s="72">
        <v>0</v>
      </c>
      <c r="I17" s="72">
        <v>0</v>
      </c>
      <c r="J17" s="72">
        <v>0</v>
      </c>
      <c r="K17" s="72">
        <v>0</v>
      </c>
      <c r="L17" s="72">
        <v>0</v>
      </c>
      <c r="M17" s="72">
        <v>0</v>
      </c>
      <c r="N17" s="72">
        <v>0</v>
      </c>
      <c r="O17" s="72">
        <v>0</v>
      </c>
      <c r="P17" s="72">
        <v>0</v>
      </c>
      <c r="Q17" s="260"/>
      <c r="R17" s="76" t="s">
        <v>218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1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0</v>
      </c>
      <c r="AE17" s="72">
        <v>0</v>
      </c>
      <c r="AF17" s="72">
        <v>0</v>
      </c>
      <c r="AG17" s="72">
        <v>0</v>
      </c>
    </row>
    <row r="18" spans="1:33" s="6" customFormat="1" ht="32.1" customHeight="1">
      <c r="A18" s="260"/>
      <c r="B18" s="18" t="s">
        <v>229</v>
      </c>
      <c r="C18" s="10">
        <v>1</v>
      </c>
      <c r="D18" s="8">
        <v>1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0"/>
      <c r="R18" s="18" t="s">
        <v>229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1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260"/>
      <c r="B19" s="19" t="s">
        <v>219</v>
      </c>
      <c r="C19" s="10">
        <v>36</v>
      </c>
      <c r="D19" s="8">
        <v>35</v>
      </c>
      <c r="E19" s="11">
        <v>1</v>
      </c>
      <c r="F19" s="9">
        <v>9</v>
      </c>
      <c r="G19" s="8">
        <v>2</v>
      </c>
      <c r="H19" s="8">
        <v>11</v>
      </c>
      <c r="I19" s="8">
        <v>3</v>
      </c>
      <c r="J19" s="8">
        <v>0</v>
      </c>
      <c r="K19" s="8">
        <v>3</v>
      </c>
      <c r="L19" s="8">
        <v>3</v>
      </c>
      <c r="M19" s="8">
        <v>0</v>
      </c>
      <c r="N19" s="8">
        <v>0</v>
      </c>
      <c r="O19" s="8">
        <v>0</v>
      </c>
      <c r="P19" s="8">
        <v>0</v>
      </c>
      <c r="Q19" s="260"/>
      <c r="R19" s="19" t="s">
        <v>219</v>
      </c>
      <c r="S19" s="8">
        <v>1</v>
      </c>
      <c r="T19" s="8">
        <v>3</v>
      </c>
      <c r="U19" s="8">
        <v>1</v>
      </c>
      <c r="V19" s="8">
        <v>1</v>
      </c>
      <c r="W19" s="8">
        <v>3</v>
      </c>
      <c r="X19" s="8">
        <v>1</v>
      </c>
      <c r="Y19" s="8">
        <v>1</v>
      </c>
      <c r="Z19" s="8">
        <v>1</v>
      </c>
      <c r="AA19" s="8">
        <v>1</v>
      </c>
      <c r="AB19" s="8">
        <v>0</v>
      </c>
      <c r="AC19" s="8">
        <v>0</v>
      </c>
      <c r="AD19" s="8">
        <v>3</v>
      </c>
      <c r="AE19" s="8">
        <v>0</v>
      </c>
      <c r="AF19" s="8">
        <v>2</v>
      </c>
      <c r="AG19" s="8">
        <v>1</v>
      </c>
    </row>
    <row r="20" spans="1:33" s="6" customFormat="1" ht="32.1" customHeight="1">
      <c r="A20" s="260"/>
      <c r="B20" s="18" t="s">
        <v>229</v>
      </c>
      <c r="C20" s="10">
        <v>8</v>
      </c>
      <c r="D20" s="8">
        <v>7</v>
      </c>
      <c r="E20" s="11">
        <v>1</v>
      </c>
      <c r="F20" s="9">
        <v>2</v>
      </c>
      <c r="G20" s="8">
        <v>1</v>
      </c>
      <c r="H20" s="8">
        <v>3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260"/>
      <c r="R20" s="18" t="s">
        <v>229</v>
      </c>
      <c r="S20" s="8">
        <v>0</v>
      </c>
      <c r="T20" s="8">
        <v>0</v>
      </c>
      <c r="U20" s="8">
        <v>0</v>
      </c>
      <c r="V20" s="8">
        <v>1</v>
      </c>
      <c r="W20" s="8">
        <v>0</v>
      </c>
      <c r="X20" s="8">
        <v>1</v>
      </c>
      <c r="Y20" s="8">
        <v>0</v>
      </c>
      <c r="Z20" s="8">
        <v>0</v>
      </c>
      <c r="AA20" s="8">
        <v>1</v>
      </c>
      <c r="AB20" s="8">
        <v>0</v>
      </c>
      <c r="AC20" s="8">
        <v>0</v>
      </c>
      <c r="AD20" s="8">
        <v>0</v>
      </c>
      <c r="AE20" s="8">
        <v>0</v>
      </c>
      <c r="AF20" s="8">
        <v>2</v>
      </c>
      <c r="AG20" s="8">
        <v>0</v>
      </c>
    </row>
    <row r="21" spans="1:33" s="6" customFormat="1" ht="32.1" customHeight="1">
      <c r="A21" s="260"/>
      <c r="B21" s="19" t="s">
        <v>230</v>
      </c>
      <c r="C21" s="10">
        <v>11</v>
      </c>
      <c r="D21" s="8">
        <v>12</v>
      </c>
      <c r="E21" s="11">
        <v>-1</v>
      </c>
      <c r="F21" s="9">
        <v>2</v>
      </c>
      <c r="G21" s="8">
        <v>0</v>
      </c>
      <c r="H21" s="8">
        <v>2</v>
      </c>
      <c r="I21" s="8">
        <v>0</v>
      </c>
      <c r="J21" s="8">
        <v>0</v>
      </c>
      <c r="K21" s="8">
        <v>0</v>
      </c>
      <c r="L21" s="8">
        <v>1</v>
      </c>
      <c r="M21" s="8">
        <v>0</v>
      </c>
      <c r="N21" s="8">
        <v>0</v>
      </c>
      <c r="O21" s="8">
        <v>0</v>
      </c>
      <c r="P21" s="8">
        <v>0</v>
      </c>
      <c r="Q21" s="260"/>
      <c r="R21" s="19" t="s">
        <v>230</v>
      </c>
      <c r="S21" s="8">
        <v>1</v>
      </c>
      <c r="T21" s="8">
        <v>0</v>
      </c>
      <c r="U21" s="8">
        <v>0</v>
      </c>
      <c r="V21" s="8">
        <v>0</v>
      </c>
      <c r="W21" s="8">
        <v>1</v>
      </c>
      <c r="X21" s="8">
        <v>1</v>
      </c>
      <c r="Y21" s="8">
        <v>1</v>
      </c>
      <c r="Z21" s="8">
        <v>1</v>
      </c>
      <c r="AA21" s="8">
        <v>1</v>
      </c>
      <c r="AB21" s="8">
        <v>0</v>
      </c>
      <c r="AC21" s="8">
        <v>0</v>
      </c>
      <c r="AD21" s="8">
        <v>0</v>
      </c>
      <c r="AE21" s="8">
        <v>0</v>
      </c>
      <c r="AF21" s="8">
        <v>1</v>
      </c>
      <c r="AG21" s="8">
        <v>1</v>
      </c>
    </row>
    <row r="22" spans="1:33" s="6" customFormat="1" ht="32.1" customHeight="1">
      <c r="A22" s="261"/>
      <c r="B22" s="18" t="s">
        <v>229</v>
      </c>
      <c r="C22" s="10">
        <v>3</v>
      </c>
      <c r="D22" s="8">
        <v>3</v>
      </c>
      <c r="E22" s="11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61"/>
      <c r="R22" s="18" t="s">
        <v>229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1</v>
      </c>
      <c r="Y22" s="8">
        <v>0</v>
      </c>
      <c r="Z22" s="8">
        <v>0</v>
      </c>
      <c r="AA22" s="8">
        <v>1</v>
      </c>
      <c r="AB22" s="8">
        <v>0</v>
      </c>
      <c r="AC22" s="8">
        <v>0</v>
      </c>
      <c r="AD22" s="8">
        <v>0</v>
      </c>
      <c r="AE22" s="8">
        <v>0</v>
      </c>
      <c r="AF22" s="8">
        <v>1</v>
      </c>
      <c r="AG22" s="8">
        <v>0</v>
      </c>
    </row>
    <row r="23" spans="1:33" s="32" customFormat="1" ht="18.75">
      <c r="A23" s="259" t="s">
        <v>19</v>
      </c>
      <c r="B23" s="104" t="s">
        <v>231</v>
      </c>
      <c r="C23" s="66"/>
      <c r="D23" s="67"/>
      <c r="E23" s="68"/>
      <c r="F23" s="69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259" t="s">
        <v>19</v>
      </c>
      <c r="R23" s="104" t="s">
        <v>231</v>
      </c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</row>
    <row r="24" spans="1:33" s="32" customFormat="1" ht="32.1" customHeight="1">
      <c r="A24" s="260"/>
      <c r="B24" s="70" t="s">
        <v>218</v>
      </c>
      <c r="C24" s="71">
        <v>11</v>
      </c>
      <c r="D24" s="72">
        <v>16</v>
      </c>
      <c r="E24" s="73">
        <v>-5</v>
      </c>
      <c r="F24" s="74">
        <v>1</v>
      </c>
      <c r="G24" s="72">
        <v>2</v>
      </c>
      <c r="H24" s="72">
        <v>3</v>
      </c>
      <c r="I24" s="72">
        <v>1</v>
      </c>
      <c r="J24" s="72">
        <v>0</v>
      </c>
      <c r="K24" s="72">
        <v>1</v>
      </c>
      <c r="L24" s="72">
        <v>2</v>
      </c>
      <c r="M24" s="72">
        <v>0</v>
      </c>
      <c r="N24" s="72">
        <v>1</v>
      </c>
      <c r="O24" s="72">
        <v>1</v>
      </c>
      <c r="P24" s="208">
        <v>2</v>
      </c>
      <c r="Q24" s="260"/>
      <c r="R24" s="70" t="s">
        <v>218</v>
      </c>
      <c r="S24" s="72">
        <v>0</v>
      </c>
      <c r="T24" s="72">
        <v>0</v>
      </c>
      <c r="U24" s="72">
        <v>0</v>
      </c>
      <c r="V24" s="72">
        <v>1</v>
      </c>
      <c r="W24" s="72">
        <v>1</v>
      </c>
      <c r="X24" s="72">
        <v>0</v>
      </c>
      <c r="Y24" s="72">
        <v>0</v>
      </c>
      <c r="Z24" s="72">
        <v>0</v>
      </c>
      <c r="AA24" s="72">
        <v>0</v>
      </c>
      <c r="AB24" s="72">
        <v>0</v>
      </c>
      <c r="AC24" s="72">
        <v>0</v>
      </c>
      <c r="AD24" s="72">
        <v>1</v>
      </c>
      <c r="AE24" s="72">
        <v>0</v>
      </c>
      <c r="AF24" s="72">
        <v>0</v>
      </c>
      <c r="AG24" s="72">
        <v>0</v>
      </c>
    </row>
    <row r="25" spans="1:33" s="6" customFormat="1" ht="32.1" customHeight="1">
      <c r="A25" s="260"/>
      <c r="B25" s="19" t="s">
        <v>229</v>
      </c>
      <c r="C25" s="10">
        <v>5</v>
      </c>
      <c r="D25" s="8">
        <v>2</v>
      </c>
      <c r="E25" s="11">
        <v>3</v>
      </c>
      <c r="F25" s="9">
        <v>0</v>
      </c>
      <c r="G25" s="8">
        <v>1</v>
      </c>
      <c r="H25" s="8">
        <v>1</v>
      </c>
      <c r="I25" s="8">
        <v>1</v>
      </c>
      <c r="J25" s="8">
        <v>0</v>
      </c>
      <c r="K25" s="8">
        <v>1</v>
      </c>
      <c r="L25" s="8">
        <v>1</v>
      </c>
      <c r="M25" s="8">
        <v>0</v>
      </c>
      <c r="N25" s="8">
        <v>1</v>
      </c>
      <c r="O25" s="8">
        <v>1</v>
      </c>
      <c r="P25" s="8">
        <v>2</v>
      </c>
      <c r="Q25" s="260"/>
      <c r="R25" s="19" t="s">
        <v>229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2.1" customHeight="1">
      <c r="A26" s="260"/>
      <c r="B26" s="18" t="s">
        <v>219</v>
      </c>
      <c r="C26" s="10">
        <v>185</v>
      </c>
      <c r="D26" s="8">
        <v>174</v>
      </c>
      <c r="E26" s="11">
        <v>11</v>
      </c>
      <c r="F26" s="9">
        <v>38</v>
      </c>
      <c r="G26" s="8">
        <v>9</v>
      </c>
      <c r="H26" s="8">
        <v>47</v>
      </c>
      <c r="I26" s="8">
        <v>13</v>
      </c>
      <c r="J26" s="8">
        <v>0</v>
      </c>
      <c r="K26" s="8">
        <v>13</v>
      </c>
      <c r="L26" s="8">
        <v>27</v>
      </c>
      <c r="M26" s="8">
        <v>7</v>
      </c>
      <c r="N26" s="8">
        <v>19</v>
      </c>
      <c r="O26" s="8">
        <v>9</v>
      </c>
      <c r="P26" s="8">
        <v>28</v>
      </c>
      <c r="Q26" s="260"/>
      <c r="R26" s="18" t="s">
        <v>219</v>
      </c>
      <c r="S26" s="8">
        <v>3</v>
      </c>
      <c r="T26" s="8">
        <v>7</v>
      </c>
      <c r="U26" s="8">
        <v>3</v>
      </c>
      <c r="V26" s="8">
        <v>2</v>
      </c>
      <c r="W26" s="8">
        <v>14</v>
      </c>
      <c r="X26" s="8">
        <v>2</v>
      </c>
      <c r="Y26" s="8">
        <v>1</v>
      </c>
      <c r="Z26" s="8">
        <v>8</v>
      </c>
      <c r="AA26" s="8">
        <v>3</v>
      </c>
      <c r="AB26" s="8">
        <v>0</v>
      </c>
      <c r="AC26" s="8">
        <v>2</v>
      </c>
      <c r="AD26" s="8">
        <v>9</v>
      </c>
      <c r="AE26" s="8">
        <v>2</v>
      </c>
      <c r="AF26" s="8">
        <v>3</v>
      </c>
      <c r="AG26" s="8">
        <v>4</v>
      </c>
    </row>
    <row r="27" spans="1:33" s="6" customFormat="1" ht="32.1" customHeight="1">
      <c r="A27" s="260"/>
      <c r="B27" s="19" t="s">
        <v>229</v>
      </c>
      <c r="C27" s="10">
        <v>46</v>
      </c>
      <c r="D27" s="8">
        <v>41</v>
      </c>
      <c r="E27" s="11">
        <v>5</v>
      </c>
      <c r="F27" s="9">
        <v>8</v>
      </c>
      <c r="G27" s="8">
        <v>4</v>
      </c>
      <c r="H27" s="8">
        <v>12</v>
      </c>
      <c r="I27" s="8">
        <v>4</v>
      </c>
      <c r="J27" s="8">
        <v>0</v>
      </c>
      <c r="K27" s="8">
        <v>4</v>
      </c>
      <c r="L27" s="8">
        <v>4</v>
      </c>
      <c r="M27" s="8">
        <v>0</v>
      </c>
      <c r="N27" s="8">
        <v>7</v>
      </c>
      <c r="O27" s="8">
        <v>2</v>
      </c>
      <c r="P27" s="8">
        <v>9</v>
      </c>
      <c r="Q27" s="260"/>
      <c r="R27" s="19" t="s">
        <v>229</v>
      </c>
      <c r="S27" s="8">
        <v>2</v>
      </c>
      <c r="T27" s="8">
        <v>1</v>
      </c>
      <c r="U27" s="8">
        <v>0</v>
      </c>
      <c r="V27" s="8">
        <v>0</v>
      </c>
      <c r="W27" s="8">
        <v>2</v>
      </c>
      <c r="X27" s="8">
        <v>0</v>
      </c>
      <c r="Y27" s="8">
        <v>1</v>
      </c>
      <c r="Z27" s="8">
        <v>3</v>
      </c>
      <c r="AA27" s="8">
        <v>3</v>
      </c>
      <c r="AB27" s="8">
        <v>0</v>
      </c>
      <c r="AC27" s="8">
        <v>2</v>
      </c>
      <c r="AD27" s="8">
        <v>0</v>
      </c>
      <c r="AE27" s="8">
        <v>1</v>
      </c>
      <c r="AF27" s="8">
        <v>0</v>
      </c>
      <c r="AG27" s="8">
        <v>2</v>
      </c>
    </row>
    <row r="28" spans="1:33" s="6" customFormat="1" ht="37.5" customHeight="1">
      <c r="A28" s="260"/>
      <c r="B28" s="18" t="s">
        <v>230</v>
      </c>
      <c r="C28" s="10">
        <v>114</v>
      </c>
      <c r="D28" s="8">
        <v>112</v>
      </c>
      <c r="E28" s="11">
        <v>2</v>
      </c>
      <c r="F28" s="9">
        <v>24</v>
      </c>
      <c r="G28" s="8">
        <v>5</v>
      </c>
      <c r="H28" s="8">
        <v>29</v>
      </c>
      <c r="I28" s="8">
        <v>17</v>
      </c>
      <c r="J28" s="8">
        <v>0</v>
      </c>
      <c r="K28" s="8">
        <v>17</v>
      </c>
      <c r="L28" s="8">
        <v>13</v>
      </c>
      <c r="M28" s="8">
        <v>2</v>
      </c>
      <c r="N28" s="8">
        <v>15</v>
      </c>
      <c r="O28" s="8">
        <v>3</v>
      </c>
      <c r="P28" s="8">
        <v>18</v>
      </c>
      <c r="Q28" s="260"/>
      <c r="R28" s="18" t="s">
        <v>230</v>
      </c>
      <c r="S28" s="8">
        <v>4</v>
      </c>
      <c r="T28" s="8">
        <v>5</v>
      </c>
      <c r="U28" s="8">
        <v>1</v>
      </c>
      <c r="V28" s="8">
        <v>1</v>
      </c>
      <c r="W28" s="8">
        <v>5</v>
      </c>
      <c r="X28" s="8">
        <v>0</v>
      </c>
      <c r="Y28" s="8">
        <v>1</v>
      </c>
      <c r="Z28" s="8">
        <v>4</v>
      </c>
      <c r="AA28" s="8">
        <v>3</v>
      </c>
      <c r="AB28" s="8">
        <v>0</v>
      </c>
      <c r="AC28" s="8">
        <v>0</v>
      </c>
      <c r="AD28" s="8">
        <v>8</v>
      </c>
      <c r="AE28" s="8">
        <v>2</v>
      </c>
      <c r="AF28" s="8">
        <v>0</v>
      </c>
      <c r="AG28" s="8">
        <v>1</v>
      </c>
    </row>
    <row r="29" spans="1:33" s="6" customFormat="1" ht="32.1" customHeight="1">
      <c r="A29" s="261"/>
      <c r="B29" s="19" t="s">
        <v>229</v>
      </c>
      <c r="C29" s="10">
        <v>28</v>
      </c>
      <c r="D29" s="8">
        <v>23</v>
      </c>
      <c r="E29" s="11">
        <v>5</v>
      </c>
      <c r="F29" s="9">
        <v>2</v>
      </c>
      <c r="G29" s="8">
        <v>2</v>
      </c>
      <c r="H29" s="8">
        <v>4</v>
      </c>
      <c r="I29" s="8">
        <v>1</v>
      </c>
      <c r="J29" s="8">
        <v>0</v>
      </c>
      <c r="K29" s="8">
        <v>1</v>
      </c>
      <c r="L29" s="8">
        <v>3</v>
      </c>
      <c r="M29" s="8">
        <v>0</v>
      </c>
      <c r="N29" s="8">
        <v>6</v>
      </c>
      <c r="O29" s="8">
        <v>1</v>
      </c>
      <c r="P29" s="8">
        <v>7</v>
      </c>
      <c r="Q29" s="261"/>
      <c r="R29" s="19" t="s">
        <v>229</v>
      </c>
      <c r="S29" s="8">
        <v>2</v>
      </c>
      <c r="T29" s="8">
        <v>1</v>
      </c>
      <c r="U29" s="8">
        <v>0</v>
      </c>
      <c r="V29" s="8">
        <v>0</v>
      </c>
      <c r="W29" s="8">
        <v>1</v>
      </c>
      <c r="X29" s="8">
        <v>0</v>
      </c>
      <c r="Y29" s="8">
        <v>1</v>
      </c>
      <c r="Z29" s="8">
        <v>1</v>
      </c>
      <c r="AA29" s="8">
        <v>3</v>
      </c>
      <c r="AB29" s="8">
        <v>0</v>
      </c>
      <c r="AC29" s="8">
        <v>0</v>
      </c>
      <c r="AD29" s="8">
        <v>1</v>
      </c>
      <c r="AE29" s="8">
        <v>2</v>
      </c>
      <c r="AF29" s="8">
        <v>0</v>
      </c>
      <c r="AG29" s="8">
        <v>1</v>
      </c>
    </row>
    <row r="30" spans="1:33" s="32" customFormat="1" ht="18.75">
      <c r="A30" s="259" t="s">
        <v>22</v>
      </c>
      <c r="B30" s="75" t="s">
        <v>232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259" t="s">
        <v>22</v>
      </c>
      <c r="R30" s="75" t="s">
        <v>232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2.1" customHeight="1">
      <c r="A31" s="260"/>
      <c r="B31" s="76" t="s">
        <v>218</v>
      </c>
      <c r="C31" s="71">
        <f t="shared" ref="C31:C36" si="0">H31+K31+L31+M31+P31+SUM(S31:AG31)</f>
        <v>36</v>
      </c>
      <c r="D31" s="72">
        <v>23</v>
      </c>
      <c r="E31" s="73">
        <f t="shared" ref="E31:E36" si="1">C31-D31</f>
        <v>13</v>
      </c>
      <c r="F31" s="74">
        <f>'[1]str 5'!$G$14</f>
        <v>0</v>
      </c>
      <c r="G31" s="72">
        <f>'[2]str 5'!$G$14</f>
        <v>0</v>
      </c>
      <c r="H31" s="72">
        <f t="shared" ref="H31:H36" si="2">F31+G31</f>
        <v>0</v>
      </c>
      <c r="I31" s="72">
        <f>'[3]str 5'!$G$14</f>
        <v>4</v>
      </c>
      <c r="J31" s="72">
        <f>'[4]str 5'!$G$14</f>
        <v>2</v>
      </c>
      <c r="K31" s="72">
        <f t="shared" ref="K31:K36" si="3">I31+J31</f>
        <v>6</v>
      </c>
      <c r="L31" s="72">
        <f>'[5]str 5'!$G$14</f>
        <v>0</v>
      </c>
      <c r="M31" s="72">
        <f>'[6]str 5'!$G$14</f>
        <v>0</v>
      </c>
      <c r="N31" s="72">
        <f>'[7]str 5'!$G$14</f>
        <v>0</v>
      </c>
      <c r="O31" s="72">
        <f>'[8]str 5'!$G$14</f>
        <v>2</v>
      </c>
      <c r="P31" s="72">
        <f t="shared" ref="P31:P36" si="4">N31+O31</f>
        <v>2</v>
      </c>
      <c r="Q31" s="260"/>
      <c r="R31" s="76" t="str">
        <f t="shared" ref="R7:R33" si="5">B31</f>
        <v>nowe rejestracje w miesiącu</v>
      </c>
      <c r="S31" s="72">
        <f>'[9]str 5'!$G$14</f>
        <v>0</v>
      </c>
      <c r="T31" s="72">
        <f>'[10]str 5'!$G$14</f>
        <v>5</v>
      </c>
      <c r="U31" s="72">
        <f>'[11]str 5'!$G$14</f>
        <v>0</v>
      </c>
      <c r="V31" s="72">
        <f>'[12]str 5'!$G$14</f>
        <v>1</v>
      </c>
      <c r="W31" s="72">
        <f>'[13]str 5'!$G$14</f>
        <v>0</v>
      </c>
      <c r="X31" s="72">
        <f>'[14]str 5'!$G$14</f>
        <v>13</v>
      </c>
      <c r="Y31" s="72">
        <f>'[15]str 5'!$G$14</f>
        <v>2</v>
      </c>
      <c r="Z31" s="72">
        <f>'[16]str 5'!$G$14</f>
        <v>1</v>
      </c>
      <c r="AA31" s="72">
        <f>'[17]str 5'!$G$14</f>
        <v>2</v>
      </c>
      <c r="AB31" s="72">
        <f>'[18]str 5'!$G$14</f>
        <v>0</v>
      </c>
      <c r="AC31" s="72">
        <f>'[19]str 5'!$G$14</f>
        <v>0</v>
      </c>
      <c r="AD31" s="72">
        <f>'[20]str 5'!$G$14</f>
        <v>0</v>
      </c>
      <c r="AE31" s="72">
        <f>'[21]str 5'!$G$14</f>
        <v>0</v>
      </c>
      <c r="AF31" s="72">
        <f>'[22]str 5'!$G$14</f>
        <v>0</v>
      </c>
      <c r="AG31" s="72">
        <f>'[23]str 5'!$G$14</f>
        <v>4</v>
      </c>
    </row>
    <row r="32" spans="1:33" s="6" customFormat="1" ht="32.1" customHeight="1">
      <c r="A32" s="260"/>
      <c r="B32" s="18" t="s">
        <v>21</v>
      </c>
      <c r="C32" s="10">
        <f t="shared" si="0"/>
        <v>12</v>
      </c>
      <c r="D32" s="8">
        <v>8</v>
      </c>
      <c r="E32" s="11">
        <f t="shared" si="1"/>
        <v>4</v>
      </c>
      <c r="F32" s="9">
        <f>'[1]str 5'!$H$14</f>
        <v>0</v>
      </c>
      <c r="G32" s="8">
        <f>'[2]str 5'!$H$14</f>
        <v>0</v>
      </c>
      <c r="H32" s="8">
        <f t="shared" si="2"/>
        <v>0</v>
      </c>
      <c r="I32" s="8">
        <f>'[3]str 5'!$H$14</f>
        <v>2</v>
      </c>
      <c r="J32" s="8">
        <f>'[4]str 5'!$H$14</f>
        <v>0</v>
      </c>
      <c r="K32" s="8">
        <f t="shared" si="3"/>
        <v>2</v>
      </c>
      <c r="L32" s="8">
        <f>'[5]str 5'!$H$14</f>
        <v>0</v>
      </c>
      <c r="M32" s="8">
        <f>'[6]str 5'!$H$14</f>
        <v>0</v>
      </c>
      <c r="N32" s="8">
        <f>'[7]str 5'!$H$14</f>
        <v>0</v>
      </c>
      <c r="O32" s="8">
        <f>'[8]str 5'!$H$14</f>
        <v>0</v>
      </c>
      <c r="P32" s="8">
        <f t="shared" si="4"/>
        <v>0</v>
      </c>
      <c r="Q32" s="260"/>
      <c r="R32" s="18" t="str">
        <f t="shared" si="5"/>
        <v>- w tym kobiety</v>
      </c>
      <c r="S32" s="8">
        <f>'[9]str 5'!$H$14</f>
        <v>0</v>
      </c>
      <c r="T32" s="8">
        <f>'[10]str 5'!$H$14</f>
        <v>0</v>
      </c>
      <c r="U32" s="8">
        <f>'[11]str 5'!$H$14</f>
        <v>0</v>
      </c>
      <c r="V32" s="8">
        <f>'[12]str 5'!$H$14</f>
        <v>1</v>
      </c>
      <c r="W32" s="8">
        <f>'[13]str 5'!$H$14</f>
        <v>0</v>
      </c>
      <c r="X32" s="8">
        <f>'[14]str 5'!$H$14</f>
        <v>6</v>
      </c>
      <c r="Y32" s="8">
        <f>'[15]str 5'!$H$14</f>
        <v>0</v>
      </c>
      <c r="Z32" s="8">
        <f>'[16]str 5'!$H$14</f>
        <v>0</v>
      </c>
      <c r="AA32" s="8">
        <f>'[17]str 5'!$H$14</f>
        <v>1</v>
      </c>
      <c r="AB32" s="8">
        <f>'[18]str 5'!$H$14</f>
        <v>0</v>
      </c>
      <c r="AC32" s="8">
        <f>'[19]str 5'!$H$14</f>
        <v>0</v>
      </c>
      <c r="AD32" s="8">
        <f>'[20]str 5'!$H$14</f>
        <v>0</v>
      </c>
      <c r="AE32" s="8">
        <f>'[21]str 5'!$H$14</f>
        <v>0</v>
      </c>
      <c r="AF32" s="8">
        <f>'[22]str 5'!$H$14</f>
        <v>0</v>
      </c>
      <c r="AG32" s="8">
        <f>'[23]str 5'!$H$14</f>
        <v>2</v>
      </c>
    </row>
    <row r="33" spans="1:33" s="6" customFormat="1" ht="32.1" customHeight="1">
      <c r="A33" s="260"/>
      <c r="B33" s="19" t="s">
        <v>219</v>
      </c>
      <c r="C33" s="10">
        <f t="shared" si="0"/>
        <v>235</v>
      </c>
      <c r="D33" s="8">
        <v>199</v>
      </c>
      <c r="E33" s="11">
        <f t="shared" si="1"/>
        <v>36</v>
      </c>
      <c r="F33" s="9">
        <f>'[1]ns 5'!$G$14</f>
        <v>22</v>
      </c>
      <c r="G33" s="8">
        <f>'[2]ns 5'!$G$14</f>
        <v>6</v>
      </c>
      <c r="H33" s="8">
        <f t="shared" si="2"/>
        <v>28</v>
      </c>
      <c r="I33" s="8">
        <f>'[3]ns 5'!$G$14</f>
        <v>17</v>
      </c>
      <c r="J33" s="8">
        <f>'[4]ns 5'!$G$14</f>
        <v>12</v>
      </c>
      <c r="K33" s="8">
        <f t="shared" si="3"/>
        <v>29</v>
      </c>
      <c r="L33" s="8">
        <f>'[5]ns 5'!$G$14</f>
        <v>0</v>
      </c>
      <c r="M33" s="8">
        <f>'[6]ns 5'!$G$14</f>
        <v>10</v>
      </c>
      <c r="N33" s="8">
        <f>'[7]ns 5'!$G$14</f>
        <v>0</v>
      </c>
      <c r="O33" s="8">
        <f>'[8]ns 5'!$G$14</f>
        <v>4</v>
      </c>
      <c r="P33" s="8">
        <f t="shared" si="4"/>
        <v>4</v>
      </c>
      <c r="Q33" s="260"/>
      <c r="R33" s="19" t="str">
        <f t="shared" si="5"/>
        <v>od 1.01.</v>
      </c>
      <c r="S33" s="8">
        <f>'[9]ns 5'!$G$14</f>
        <v>11</v>
      </c>
      <c r="T33" s="8">
        <f>'[10]ns 5'!$G$14</f>
        <v>28</v>
      </c>
      <c r="U33" s="8">
        <f>'[11]ns 5'!$G$14</f>
        <v>7</v>
      </c>
      <c r="V33" s="8">
        <f>'[12]ns 5'!$G$14</f>
        <v>9</v>
      </c>
      <c r="W33" s="8">
        <f>'[13]ns 5'!$G$14</f>
        <v>0</v>
      </c>
      <c r="X33" s="8">
        <f>'[14]ns 5'!$G$14</f>
        <v>32</v>
      </c>
      <c r="Y33" s="8">
        <f>'[15]ns 5'!$G$14</f>
        <v>9</v>
      </c>
      <c r="Z33" s="8">
        <f>'[16]ns 5'!$G$14</f>
        <v>22</v>
      </c>
      <c r="AA33" s="8">
        <f>'[17]ns 5'!$G$14</f>
        <v>7</v>
      </c>
      <c r="AB33" s="8">
        <f>'[18]ns 5'!$G$14</f>
        <v>0</v>
      </c>
      <c r="AC33" s="8">
        <f>'[19]ns 5'!$G$14</f>
        <v>0</v>
      </c>
      <c r="AD33" s="8">
        <f>'[20]ns 5'!$G$14</f>
        <v>0</v>
      </c>
      <c r="AE33" s="8">
        <f>'[21]ns 5'!$G$14</f>
        <v>0</v>
      </c>
      <c r="AF33" s="8">
        <f>'[22]ns 5'!$G$14</f>
        <v>10</v>
      </c>
      <c r="AG33" s="8">
        <f>'[23]ns 5'!$G$14</f>
        <v>29</v>
      </c>
    </row>
    <row r="34" spans="1:33" s="6" customFormat="1" ht="32.1" customHeight="1">
      <c r="A34" s="260"/>
      <c r="B34" s="19" t="s">
        <v>21</v>
      </c>
      <c r="C34" s="10">
        <f t="shared" si="0"/>
        <v>85</v>
      </c>
      <c r="D34" s="8">
        <v>73</v>
      </c>
      <c r="E34" s="11">
        <f t="shared" si="1"/>
        <v>12</v>
      </c>
      <c r="F34" s="9">
        <f>'[1]ns 5'!$H$14</f>
        <v>7</v>
      </c>
      <c r="G34" s="8">
        <f>'[2]ns 5'!$H$14</f>
        <v>3</v>
      </c>
      <c r="H34" s="8">
        <f t="shared" si="2"/>
        <v>10</v>
      </c>
      <c r="I34" s="8">
        <f>'[3]ns 5'!$H$14</f>
        <v>8</v>
      </c>
      <c r="J34" s="8">
        <f>'[4]ns 5'!$H$14</f>
        <v>3</v>
      </c>
      <c r="K34" s="8">
        <f t="shared" si="3"/>
        <v>11</v>
      </c>
      <c r="L34" s="8">
        <f>'[5]ns 5'!$H$14</f>
        <v>0</v>
      </c>
      <c r="M34" s="8">
        <f>'[6]ns 5'!$H$14</f>
        <v>5</v>
      </c>
      <c r="N34" s="8">
        <f>'[7]ns 5'!$H$14</f>
        <v>0</v>
      </c>
      <c r="O34" s="8">
        <f>'[8]ns 5'!$H$14</f>
        <v>1</v>
      </c>
      <c r="P34" s="8">
        <f t="shared" si="4"/>
        <v>1</v>
      </c>
      <c r="Q34" s="260"/>
      <c r="R34" s="19" t="str">
        <f>B34</f>
        <v>- w tym kobiety</v>
      </c>
      <c r="S34" s="8">
        <f>'[9]ns 5'!$H$14</f>
        <v>3</v>
      </c>
      <c r="T34" s="8">
        <f>'[10]ns 5'!$H$14</f>
        <v>7</v>
      </c>
      <c r="U34" s="8">
        <f>'[11]ns 5'!$H$14</f>
        <v>3</v>
      </c>
      <c r="V34" s="8">
        <f>'[12]ns 5'!$H$14</f>
        <v>4</v>
      </c>
      <c r="W34" s="8">
        <f>'[13]ns 5'!$H$14</f>
        <v>0</v>
      </c>
      <c r="X34" s="8">
        <f>'[14]ns 5'!$H$14</f>
        <v>13</v>
      </c>
      <c r="Y34" s="8">
        <f>'[15]ns 5'!$H$14</f>
        <v>3</v>
      </c>
      <c r="Z34" s="8">
        <f>'[16]ns 5'!$H$14</f>
        <v>6</v>
      </c>
      <c r="AA34" s="8">
        <f>'[17]ns 5'!$H$14</f>
        <v>1</v>
      </c>
      <c r="AB34" s="8">
        <f>'[18]ns 5'!$H$14</f>
        <v>0</v>
      </c>
      <c r="AC34" s="8">
        <f>'[19]ns 5'!$H$14</f>
        <v>0</v>
      </c>
      <c r="AD34" s="8">
        <f>'[20]ns 5'!$H$14</f>
        <v>0</v>
      </c>
      <c r="AE34" s="8">
        <f>'[21]ns 5'!$H$14</f>
        <v>0</v>
      </c>
      <c r="AF34" s="8">
        <f>'[22]ns 5'!$H$14</f>
        <v>4</v>
      </c>
      <c r="AG34" s="8">
        <f>'[23]ns 5'!$H$14</f>
        <v>14</v>
      </c>
    </row>
    <row r="35" spans="1:33" s="6" customFormat="1" ht="32.1" customHeight="1">
      <c r="A35" s="260"/>
      <c r="B35" s="19" t="s">
        <v>220</v>
      </c>
      <c r="C35" s="10">
        <f t="shared" si="0"/>
        <v>80</v>
      </c>
      <c r="D35" s="8">
        <v>61</v>
      </c>
      <c r="E35" s="11">
        <f t="shared" si="1"/>
        <v>19</v>
      </c>
      <c r="F35" s="9">
        <f>'[1]str 5'!$I$14</f>
        <v>3</v>
      </c>
      <c r="G35" s="8">
        <f>'[2]str 5'!$I$14</f>
        <v>0</v>
      </c>
      <c r="H35" s="8">
        <f t="shared" si="2"/>
        <v>3</v>
      </c>
      <c r="I35" s="8">
        <f>'[3]str 5'!$I$14</f>
        <v>4</v>
      </c>
      <c r="J35" s="8">
        <f>'[4]str 5'!$I$14</f>
        <v>4</v>
      </c>
      <c r="K35" s="8">
        <f t="shared" si="3"/>
        <v>8</v>
      </c>
      <c r="L35" s="8">
        <f>'[5]str 5'!$I$14</f>
        <v>0</v>
      </c>
      <c r="M35" s="8">
        <f>'[6]str 5'!$I$14</f>
        <v>2</v>
      </c>
      <c r="N35" s="8">
        <f>'[7]str 5'!$I$14</f>
        <v>0</v>
      </c>
      <c r="O35" s="8">
        <f>'[8]str 5'!$I$14</f>
        <v>3</v>
      </c>
      <c r="P35" s="8">
        <f t="shared" si="4"/>
        <v>3</v>
      </c>
      <c r="Q35" s="260"/>
      <c r="R35" s="19" t="str">
        <f>B35</f>
        <v>stan w końcu miesiąca</v>
      </c>
      <c r="S35" s="8">
        <f>'[9]str 5'!$I$14</f>
        <v>3</v>
      </c>
      <c r="T35" s="8">
        <f>'[10]str 5'!$I$14</f>
        <v>7</v>
      </c>
      <c r="U35" s="8">
        <f>'[11]str 5'!$I$14</f>
        <v>3</v>
      </c>
      <c r="V35" s="8">
        <f>'[12]str 5'!$I$14</f>
        <v>5</v>
      </c>
      <c r="W35" s="8">
        <f>'[13]str 5'!$I$14</f>
        <v>0</v>
      </c>
      <c r="X35" s="8">
        <f>'[14]str 5'!$I$14</f>
        <v>20</v>
      </c>
      <c r="Y35" s="8">
        <f>'[15]str 5'!$I$14</f>
        <v>2</v>
      </c>
      <c r="Z35" s="8">
        <f>'[16]str 5'!$I$14</f>
        <v>5</v>
      </c>
      <c r="AA35" s="8">
        <f>'[17]str 5'!$I$14</f>
        <v>5</v>
      </c>
      <c r="AB35" s="8">
        <f>'[18]str 5'!$I$14</f>
        <v>0</v>
      </c>
      <c r="AC35" s="8">
        <f>'[19]str 5'!$I$14</f>
        <v>0</v>
      </c>
      <c r="AD35" s="8">
        <f>'[20]str 5'!$I$14</f>
        <v>0</v>
      </c>
      <c r="AE35" s="8">
        <f>'[21]str 5'!$I$14</f>
        <v>0</v>
      </c>
      <c r="AF35" s="8">
        <f>'[22]str 5'!$I$14</f>
        <v>1</v>
      </c>
      <c r="AG35" s="8">
        <f>'[23]str 5'!$I$14</f>
        <v>13</v>
      </c>
    </row>
    <row r="36" spans="1:33" s="6" customFormat="1" ht="32.1" customHeight="1" thickBot="1">
      <c r="A36" s="261"/>
      <c r="B36" s="19" t="s">
        <v>21</v>
      </c>
      <c r="C36" s="12">
        <f t="shared" si="0"/>
        <v>28</v>
      </c>
      <c r="D36" s="13">
        <v>24</v>
      </c>
      <c r="E36" s="14">
        <f t="shared" si="1"/>
        <v>4</v>
      </c>
      <c r="F36" s="9">
        <f>'[1]str 5'!$J$14</f>
        <v>0</v>
      </c>
      <c r="G36" s="8">
        <f>'[2]str 5'!$J$14</f>
        <v>0</v>
      </c>
      <c r="H36" s="8">
        <f t="shared" si="2"/>
        <v>0</v>
      </c>
      <c r="I36" s="8">
        <f>'[3]str 5'!$J$14</f>
        <v>2</v>
      </c>
      <c r="J36" s="8">
        <f>'[4]str 5'!$J$14</f>
        <v>1</v>
      </c>
      <c r="K36" s="8">
        <f t="shared" si="3"/>
        <v>3</v>
      </c>
      <c r="L36" s="8">
        <f>'[5]str 5'!$J$14</f>
        <v>0</v>
      </c>
      <c r="M36" s="8">
        <f>'[6]str 5'!$J$14</f>
        <v>1</v>
      </c>
      <c r="N36" s="8">
        <f>'[7]str 5'!$J$14</f>
        <v>0</v>
      </c>
      <c r="O36" s="8">
        <f>'[8]str 5'!$J$14</f>
        <v>1</v>
      </c>
      <c r="P36" s="8">
        <f t="shared" si="4"/>
        <v>1</v>
      </c>
      <c r="Q36" s="261"/>
      <c r="R36" s="19" t="str">
        <f>B36</f>
        <v>- w tym kobiety</v>
      </c>
      <c r="S36" s="8">
        <f>'[9]str 5'!$J$14</f>
        <v>0</v>
      </c>
      <c r="T36" s="8">
        <f>'[10]str 5'!$J$14</f>
        <v>0</v>
      </c>
      <c r="U36" s="8">
        <f>'[11]str 5'!$J$14</f>
        <v>2</v>
      </c>
      <c r="V36" s="8">
        <f>'[12]str 5'!$J$14</f>
        <v>3</v>
      </c>
      <c r="W36" s="8">
        <f>'[13]str 5'!$J$14</f>
        <v>0</v>
      </c>
      <c r="X36" s="8">
        <f>'[14]str 5'!$J$14</f>
        <v>10</v>
      </c>
      <c r="Y36" s="8">
        <f>'[15]str 5'!$J$14</f>
        <v>0</v>
      </c>
      <c r="Z36" s="8">
        <f>'[16]str 5'!$J$14</f>
        <v>1</v>
      </c>
      <c r="AA36" s="8">
        <f>'[17]str 5'!$J$14</f>
        <v>1</v>
      </c>
      <c r="AB36" s="8">
        <f>'[18]str 5'!$J$14</f>
        <v>0</v>
      </c>
      <c r="AC36" s="8">
        <f>'[19]str 5'!$J$14</f>
        <v>0</v>
      </c>
      <c r="AD36" s="8">
        <f>'[20]str 5'!$J$14</f>
        <v>0</v>
      </c>
      <c r="AE36" s="8">
        <f>'[21]str 5'!$J$14</f>
        <v>0</v>
      </c>
      <c r="AF36" s="8">
        <f>'[22]str 5'!$J$14</f>
        <v>1</v>
      </c>
      <c r="AG36" s="8">
        <f>'[23]str 5'!$J$14</f>
        <v>5</v>
      </c>
    </row>
  </sheetData>
  <mergeCells count="40">
    <mergeCell ref="A1:K1"/>
    <mergeCell ref="C4:C5"/>
    <mergeCell ref="B3:B5"/>
    <mergeCell ref="C3:E3"/>
    <mergeCell ref="F4:H4"/>
    <mergeCell ref="A30:A36"/>
    <mergeCell ref="E4:E5"/>
    <mergeCell ref="D4:D5"/>
    <mergeCell ref="A23:A29"/>
    <mergeCell ref="A16:A22"/>
    <mergeCell ref="Q30:Q36"/>
    <mergeCell ref="AB4:AB5"/>
    <mergeCell ref="X4:X5"/>
    <mergeCell ref="Z4:Z5"/>
    <mergeCell ref="Q23:Q29"/>
    <mergeCell ref="Q16:Q22"/>
    <mergeCell ref="U4:U5"/>
    <mergeCell ref="W4:W5"/>
    <mergeCell ref="T4:T5"/>
    <mergeCell ref="N4:P4"/>
    <mergeCell ref="Q3:Q5"/>
    <mergeCell ref="S4:S5"/>
    <mergeCell ref="M4:M5"/>
    <mergeCell ref="Q1:AA1"/>
    <mergeCell ref="A2:P2"/>
    <mergeCell ref="A3:A5"/>
    <mergeCell ref="Q2:AG2"/>
    <mergeCell ref="R3:R5"/>
    <mergeCell ref="Y4:Y5"/>
    <mergeCell ref="AG4:AG5"/>
    <mergeCell ref="V4:V5"/>
    <mergeCell ref="AF4:AF5"/>
    <mergeCell ref="F3:P3"/>
    <mergeCell ref="L4:L5"/>
    <mergeCell ref="I4:K4"/>
    <mergeCell ref="S3:AG3"/>
    <mergeCell ref="AC4:AC5"/>
    <mergeCell ref="AE4:AE5"/>
    <mergeCell ref="AD4:AD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>
  <sheetPr codeName="Arkusz41"/>
  <dimension ref="A1:AG30"/>
  <sheetViews>
    <sheetView zoomScale="75" zoomScaleNormal="60" workbookViewId="0">
      <selection activeCell="D11" sqref="D11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550</v>
      </c>
      <c r="B1" s="262"/>
      <c r="C1" s="262"/>
      <c r="D1" s="262"/>
      <c r="E1" s="262"/>
      <c r="F1" s="262"/>
      <c r="G1" s="262"/>
      <c r="H1" s="36" t="s">
        <v>473</v>
      </c>
      <c r="I1" s="24"/>
      <c r="J1" s="24"/>
      <c r="K1" s="24"/>
      <c r="L1" s="24"/>
      <c r="M1" s="24"/>
      <c r="N1" s="24"/>
      <c r="O1" s="24"/>
      <c r="P1" s="24"/>
      <c r="Q1" s="262" t="str">
        <f>A1</f>
        <v>TABELA 40. POSZUKUJĄCY PRACY W GRUDNIU</v>
      </c>
      <c r="R1" s="262"/>
      <c r="S1" s="262"/>
      <c r="T1" s="262"/>
      <c r="U1" s="262"/>
      <c r="V1" s="262"/>
      <c r="W1" s="262"/>
      <c r="X1" s="36" t="s">
        <v>474</v>
      </c>
      <c r="Y1" s="24"/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63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63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64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64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65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65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2.1" customHeight="1">
      <c r="A6" s="259" t="s">
        <v>12</v>
      </c>
      <c r="B6" s="38" t="s">
        <v>233</v>
      </c>
      <c r="C6" s="10">
        <f>H6+K6+L6+M6+P6+SUM(S6:AG6)</f>
        <v>284</v>
      </c>
      <c r="D6" s="8">
        <v>256</v>
      </c>
      <c r="E6" s="11">
        <f>C6-D6</f>
        <v>28</v>
      </c>
      <c r="F6" s="9">
        <f>'[1]str 4'!$D$23</f>
        <v>69</v>
      </c>
      <c r="G6" s="8">
        <f>'[2]str 4'!$D$23</f>
        <v>22</v>
      </c>
      <c r="H6" s="8">
        <f>F6+G6</f>
        <v>91</v>
      </c>
      <c r="I6" s="8">
        <f>'[3]str 4'!$D$23</f>
        <v>10</v>
      </c>
      <c r="J6" s="8">
        <f>'[4]str 4'!$D$23</f>
        <v>4</v>
      </c>
      <c r="K6" s="8">
        <f>I6+J6</f>
        <v>14</v>
      </c>
      <c r="L6" s="8">
        <f>'[5]str 4'!$D$23</f>
        <v>24</v>
      </c>
      <c r="M6" s="8">
        <f>'[6]str 4'!$D$23</f>
        <v>13</v>
      </c>
      <c r="N6" s="8">
        <f>'[7]str 4'!$D$23</f>
        <v>26</v>
      </c>
      <c r="O6" s="8">
        <f>'[8]str 4'!$D$23</f>
        <v>11</v>
      </c>
      <c r="P6" s="8">
        <f>N6+O6</f>
        <v>37</v>
      </c>
      <c r="Q6" s="259" t="str">
        <f>A6</f>
        <v>1.</v>
      </c>
      <c r="R6" s="38" t="str">
        <f>B6</f>
        <v>Poszukujący pracy zarejestrowani w miesiącu</v>
      </c>
      <c r="S6" s="8">
        <f>'[9]str 4'!$D$23</f>
        <v>13</v>
      </c>
      <c r="T6" s="8">
        <f>'[10]str 4'!$D$23</f>
        <v>9</v>
      </c>
      <c r="U6" s="8">
        <f>'[11]str 4'!$D$23</f>
        <v>0</v>
      </c>
      <c r="V6" s="8">
        <f>'[12]str 4'!$D$23</f>
        <v>2</v>
      </c>
      <c r="W6" s="8">
        <f>'[13]str 4'!$D$23</f>
        <v>7</v>
      </c>
      <c r="X6" s="8">
        <f>'[14]str 4'!$D$23</f>
        <v>27</v>
      </c>
      <c r="Y6" s="8">
        <f>'[15]str 4'!$D$23</f>
        <v>2</v>
      </c>
      <c r="Z6" s="8">
        <f>'[16]str 4'!$D$23</f>
        <v>10</v>
      </c>
      <c r="AA6" s="8">
        <f>'[17]str 4'!$D$23</f>
        <v>3</v>
      </c>
      <c r="AB6" s="8">
        <f>'[18]str 4'!$D$23</f>
        <v>8</v>
      </c>
      <c r="AC6" s="8">
        <f>'[19]str 4'!$D$23</f>
        <v>5</v>
      </c>
      <c r="AD6" s="8">
        <f>'[20]str 4'!$D$23</f>
        <v>9</v>
      </c>
      <c r="AE6" s="8">
        <f>'[21]str 4'!$D$23</f>
        <v>3</v>
      </c>
      <c r="AF6" s="8">
        <f>'[22]str 4'!$D$23</f>
        <v>0</v>
      </c>
      <c r="AG6" s="8">
        <f>'[23]str 4'!$D$23</f>
        <v>7</v>
      </c>
    </row>
    <row r="7" spans="1:33" s="6" customFormat="1" ht="32.1" customHeight="1">
      <c r="A7" s="260"/>
      <c r="B7" s="18" t="s">
        <v>21</v>
      </c>
      <c r="C7" s="10">
        <f t="shared" ref="C7:C13" si="0">H7+K7+L7+M7+P7+SUM(S7:AG7)</f>
        <v>87</v>
      </c>
      <c r="D7" s="8">
        <v>107</v>
      </c>
      <c r="E7" s="11">
        <f t="shared" ref="E7:E13" si="1">C7-D7</f>
        <v>-20</v>
      </c>
      <c r="F7" s="9">
        <f>'[1]str 4'!$E$23</f>
        <v>21</v>
      </c>
      <c r="G7" s="8">
        <f>'[2]str 4'!$E$23</f>
        <v>5</v>
      </c>
      <c r="H7" s="8">
        <f t="shared" ref="H7:H13" si="2">F7+G7</f>
        <v>26</v>
      </c>
      <c r="I7" s="8">
        <f>'[3]str 4'!$E$23</f>
        <v>3</v>
      </c>
      <c r="J7" s="8">
        <f>'[4]str 4'!$E$23</f>
        <v>1</v>
      </c>
      <c r="K7" s="8">
        <f t="shared" ref="K7:K13" si="3">I7+J7</f>
        <v>4</v>
      </c>
      <c r="L7" s="8">
        <f>'[5]str 4'!$E$23</f>
        <v>11</v>
      </c>
      <c r="M7" s="8">
        <f>'[6]str 4'!$E$23</f>
        <v>2</v>
      </c>
      <c r="N7" s="8">
        <f>'[7]str 4'!$E$23</f>
        <v>8</v>
      </c>
      <c r="O7" s="8">
        <f>'[8]str 4'!$E$23</f>
        <v>3</v>
      </c>
      <c r="P7" s="8">
        <f t="shared" ref="P7:P13" si="4">N7+O7</f>
        <v>11</v>
      </c>
      <c r="Q7" s="260"/>
      <c r="R7" s="18" t="str">
        <f t="shared" ref="R7:R30" si="5">B7</f>
        <v>- w tym kobiety</v>
      </c>
      <c r="S7" s="8">
        <f>'[9]str 4'!$E$23</f>
        <v>3</v>
      </c>
      <c r="T7" s="8">
        <f>'[10]str 4'!$E$23</f>
        <v>2</v>
      </c>
      <c r="U7" s="8">
        <f>'[11]str 4'!$E$23</f>
        <v>0</v>
      </c>
      <c r="V7" s="8">
        <f>'[12]str 4'!$E$23</f>
        <v>2</v>
      </c>
      <c r="W7" s="8">
        <f>'[13]str 4'!$E$23</f>
        <v>3</v>
      </c>
      <c r="X7" s="8">
        <f>'[14]str 4'!$E$23</f>
        <v>9</v>
      </c>
      <c r="Y7" s="8">
        <f>'[15]str 4'!$E$23</f>
        <v>0</v>
      </c>
      <c r="Z7" s="8">
        <f>'[16]str 4'!$E$23</f>
        <v>0</v>
      </c>
      <c r="AA7" s="8">
        <f>'[17]str 4'!$E$23</f>
        <v>1</v>
      </c>
      <c r="AB7" s="8">
        <f>'[18]str 4'!$E$23</f>
        <v>1</v>
      </c>
      <c r="AC7" s="8">
        <f>'[19]str 4'!$E$23</f>
        <v>1</v>
      </c>
      <c r="AD7" s="8">
        <f>'[20]str 4'!$E$23</f>
        <v>7</v>
      </c>
      <c r="AE7" s="8">
        <f>'[21]str 4'!$E$23</f>
        <v>1</v>
      </c>
      <c r="AF7" s="8">
        <f>'[22]str 4'!$E$23</f>
        <v>0</v>
      </c>
      <c r="AG7" s="8">
        <f>'[23]str 4'!$E$23</f>
        <v>3</v>
      </c>
    </row>
    <row r="8" spans="1:33" s="6" customFormat="1" ht="32.1" customHeight="1">
      <c r="A8" s="260"/>
      <c r="B8" s="18" t="s">
        <v>219</v>
      </c>
      <c r="C8" s="10">
        <f t="shared" si="0"/>
        <v>2963</v>
      </c>
      <c r="D8" s="8">
        <v>2679</v>
      </c>
      <c r="E8" s="27">
        <f t="shared" si="1"/>
        <v>284</v>
      </c>
      <c r="F8" s="9">
        <f>'[1]ns 4'!$D$23</f>
        <v>830</v>
      </c>
      <c r="G8" s="8">
        <f>'[2]ns 4'!$D$23</f>
        <v>192</v>
      </c>
      <c r="H8" s="8">
        <f t="shared" si="2"/>
        <v>1022</v>
      </c>
      <c r="I8" s="8">
        <f>'[3]ns 4'!$D$23</f>
        <v>100</v>
      </c>
      <c r="J8" s="8">
        <f>'[4]ns 4'!$D$23</f>
        <v>31</v>
      </c>
      <c r="K8" s="8">
        <f t="shared" si="3"/>
        <v>131</v>
      </c>
      <c r="L8" s="8">
        <f>'[5]ns 4'!$D$23</f>
        <v>276</v>
      </c>
      <c r="M8" s="8">
        <f>'[6]ns 4'!$D$23</f>
        <v>108</v>
      </c>
      <c r="N8" s="8">
        <f>'[7]ns 4'!$D$23</f>
        <v>397</v>
      </c>
      <c r="O8" s="8">
        <f>'[8]ns 4'!$D$23</f>
        <v>114</v>
      </c>
      <c r="P8" s="8">
        <f t="shared" si="4"/>
        <v>511</v>
      </c>
      <c r="Q8" s="260"/>
      <c r="R8" s="18" t="str">
        <f t="shared" si="5"/>
        <v>od 1.01.</v>
      </c>
      <c r="S8" s="8">
        <f>'[9]ns 4'!$D$23</f>
        <v>106</v>
      </c>
      <c r="T8" s="8">
        <f>'[10]ns 4'!$D$23</f>
        <v>72</v>
      </c>
      <c r="U8" s="8">
        <f>'[11]ns 4'!$D$23</f>
        <v>38</v>
      </c>
      <c r="V8" s="8">
        <f>'[12]ns 4'!$D$23</f>
        <v>30</v>
      </c>
      <c r="W8" s="8">
        <f>'[13]ns 4'!$D$23</f>
        <v>71</v>
      </c>
      <c r="X8" s="8">
        <f>'[14]ns 4'!$D$23</f>
        <v>125</v>
      </c>
      <c r="Y8" s="8">
        <f>'[15]ns 4'!$D$23</f>
        <v>13</v>
      </c>
      <c r="Z8" s="8">
        <f>'[16]ns 4'!$D$23</f>
        <v>132</v>
      </c>
      <c r="AA8" s="8">
        <f>'[17]ns 4'!$D$23</f>
        <v>45</v>
      </c>
      <c r="AB8" s="8">
        <f>'[18]ns 4'!$D$23</f>
        <v>57</v>
      </c>
      <c r="AC8" s="8">
        <f>'[19]ns 4'!$D$23</f>
        <v>38</v>
      </c>
      <c r="AD8" s="8">
        <f>'[20]ns 4'!$D$23</f>
        <v>79</v>
      </c>
      <c r="AE8" s="8">
        <f>'[21]ns 4'!$D$23</f>
        <v>27</v>
      </c>
      <c r="AF8" s="8">
        <f>'[22]ns 4'!$D$23</f>
        <v>20</v>
      </c>
      <c r="AG8" s="8">
        <f>'[23]ns 4'!$D$23</f>
        <v>62</v>
      </c>
    </row>
    <row r="9" spans="1:33" s="157" customFormat="1" ht="32.1" customHeight="1">
      <c r="A9" s="261"/>
      <c r="B9" s="156" t="s">
        <v>21</v>
      </c>
      <c r="C9" s="10">
        <f t="shared" si="0"/>
        <v>1123</v>
      </c>
      <c r="D9" s="8">
        <v>1036</v>
      </c>
      <c r="E9" s="27">
        <f t="shared" si="1"/>
        <v>87</v>
      </c>
      <c r="F9" s="9">
        <f>'[1]ns 4'!$E$23</f>
        <v>341</v>
      </c>
      <c r="G9" s="8">
        <f>'[2]ns 4'!$E$23</f>
        <v>79</v>
      </c>
      <c r="H9" s="8">
        <f t="shared" si="2"/>
        <v>420</v>
      </c>
      <c r="I9" s="8">
        <f>'[3]ns 4'!$E$23</f>
        <v>35</v>
      </c>
      <c r="J9" s="8">
        <f>'[4]ns 4'!$E$23</f>
        <v>13</v>
      </c>
      <c r="K9" s="8">
        <f t="shared" si="3"/>
        <v>48</v>
      </c>
      <c r="L9" s="8">
        <f>'[5]ns 4'!$E$23</f>
        <v>108</v>
      </c>
      <c r="M9" s="8">
        <f>'[6]ns 4'!$E$23</f>
        <v>37</v>
      </c>
      <c r="N9" s="8">
        <f>'[7]ns 4'!$E$23</f>
        <v>145</v>
      </c>
      <c r="O9" s="8">
        <f>'[8]ns 4'!$E$23</f>
        <v>43</v>
      </c>
      <c r="P9" s="8">
        <f t="shared" si="4"/>
        <v>188</v>
      </c>
      <c r="Q9" s="261"/>
      <c r="R9" s="156" t="str">
        <f t="shared" si="5"/>
        <v>- w tym kobiety</v>
      </c>
      <c r="S9" s="8">
        <f>'[9]ns 4'!$E$23</f>
        <v>32</v>
      </c>
      <c r="T9" s="8">
        <f>'[10]ns 4'!$E$23</f>
        <v>24</v>
      </c>
      <c r="U9" s="8">
        <f>'[11]ns 4'!$E$23</f>
        <v>14</v>
      </c>
      <c r="V9" s="8">
        <f>'[12]ns 4'!$E$23</f>
        <v>12</v>
      </c>
      <c r="W9" s="8">
        <f>'[13]ns 4'!$E$23</f>
        <v>35</v>
      </c>
      <c r="X9" s="8">
        <f>'[14]ns 4'!$E$23</f>
        <v>41</v>
      </c>
      <c r="Y9" s="8">
        <f>'[15]ns 4'!$E$23</f>
        <v>4</v>
      </c>
      <c r="Z9" s="8">
        <f>'[16]ns 4'!$E$23</f>
        <v>33</v>
      </c>
      <c r="AA9" s="8">
        <f>'[17]ns 4'!$E$23</f>
        <v>16</v>
      </c>
      <c r="AB9" s="8">
        <f>'[18]ns 4'!$E$23</f>
        <v>22</v>
      </c>
      <c r="AC9" s="8">
        <f>'[19]ns 4'!$E$23</f>
        <v>9</v>
      </c>
      <c r="AD9" s="8">
        <f>'[20]ns 4'!$E$23</f>
        <v>33</v>
      </c>
      <c r="AE9" s="8">
        <f>'[21]ns 4'!$E$23</f>
        <v>11</v>
      </c>
      <c r="AF9" s="8">
        <f>'[22]ns 4'!$E$23</f>
        <v>5</v>
      </c>
      <c r="AG9" s="8">
        <f>'[23]ns 4'!$E$23</f>
        <v>31</v>
      </c>
    </row>
    <row r="10" spans="1:33" s="157" customFormat="1" ht="32.1" customHeight="1">
      <c r="A10" s="192" t="s">
        <v>17</v>
      </c>
      <c r="B10" s="163" t="s">
        <v>234</v>
      </c>
      <c r="C10" s="158">
        <f t="shared" si="0"/>
        <v>245</v>
      </c>
      <c r="D10" s="8">
        <v>233</v>
      </c>
      <c r="E10" s="27">
        <f t="shared" si="1"/>
        <v>12</v>
      </c>
      <c r="F10" s="9">
        <f>'[1]str 4'!$D$24</f>
        <v>71</v>
      </c>
      <c r="G10" s="8">
        <f>'[2]str 4'!$D$24</f>
        <v>19</v>
      </c>
      <c r="H10" s="8">
        <f t="shared" si="2"/>
        <v>90</v>
      </c>
      <c r="I10" s="8">
        <f>'[3]str 4'!$D$24</f>
        <v>8</v>
      </c>
      <c r="J10" s="8">
        <f>'[4]str 4'!$D$24</f>
        <v>3</v>
      </c>
      <c r="K10" s="8">
        <f t="shared" si="3"/>
        <v>11</v>
      </c>
      <c r="L10" s="8">
        <f>'[5]str 4'!$D$24</f>
        <v>18</v>
      </c>
      <c r="M10" s="8">
        <f>'[6]str 4'!$D$24</f>
        <v>3</v>
      </c>
      <c r="N10" s="8">
        <f>'[7]str 4'!$D$24</f>
        <v>37</v>
      </c>
      <c r="O10" s="8">
        <f>'[8]str 4'!$D$24</f>
        <v>8</v>
      </c>
      <c r="P10" s="8">
        <f t="shared" si="4"/>
        <v>45</v>
      </c>
      <c r="Q10" s="192" t="str">
        <f>A10</f>
        <v>2.</v>
      </c>
      <c r="R10" s="163" t="str">
        <f t="shared" si="5"/>
        <v>Osoby wyłączone z ewidencji poszukujących pracy w m-cu</v>
      </c>
      <c r="S10" s="8">
        <f>'[9]str 4'!$D$24</f>
        <v>10</v>
      </c>
      <c r="T10" s="8">
        <f>'[10]str 4'!$D$24</f>
        <v>2</v>
      </c>
      <c r="U10" s="8">
        <f>'[11]str 4'!$D$24</f>
        <v>2</v>
      </c>
      <c r="V10" s="8">
        <f>'[12]str 4'!$D$24</f>
        <v>2</v>
      </c>
      <c r="W10" s="8">
        <f>'[13]str 4'!$D$24</f>
        <v>3</v>
      </c>
      <c r="X10" s="8">
        <f>'[14]str 4'!$D$24</f>
        <v>10</v>
      </c>
      <c r="Y10" s="8">
        <f>'[15]str 4'!$D$24</f>
        <v>0</v>
      </c>
      <c r="Z10" s="8">
        <f>'[16]str 4'!$D$24</f>
        <v>17</v>
      </c>
      <c r="AA10" s="8">
        <f>'[17]str 4'!$D$24</f>
        <v>4</v>
      </c>
      <c r="AB10" s="8">
        <f>'[18]str 4'!$D$24</f>
        <v>4</v>
      </c>
      <c r="AC10" s="8">
        <f>'[19]str 4'!$D$24</f>
        <v>2</v>
      </c>
      <c r="AD10" s="8">
        <f>'[20]str 4'!$D$24</f>
        <v>6</v>
      </c>
      <c r="AE10" s="8">
        <f>'[21]str 4'!$D$24</f>
        <v>5</v>
      </c>
      <c r="AF10" s="8">
        <f>'[22]str 4'!$D$24</f>
        <v>4</v>
      </c>
      <c r="AG10" s="8">
        <f>'[23]str 4'!$D$24</f>
        <v>7</v>
      </c>
    </row>
    <row r="11" spans="1:33" s="6" customFormat="1" ht="32.1" customHeight="1">
      <c r="A11" s="86"/>
      <c r="B11" s="18" t="s">
        <v>21</v>
      </c>
      <c r="C11" s="10">
        <f t="shared" si="0"/>
        <v>89</v>
      </c>
      <c r="D11" s="8">
        <v>96</v>
      </c>
      <c r="E11" s="11">
        <f t="shared" si="1"/>
        <v>-7</v>
      </c>
      <c r="F11" s="9">
        <f>'[1]str 4'!$E$24</f>
        <v>25</v>
      </c>
      <c r="G11" s="8">
        <f>'[2]str 4'!$E$24</f>
        <v>5</v>
      </c>
      <c r="H11" s="8">
        <f t="shared" si="2"/>
        <v>30</v>
      </c>
      <c r="I11" s="8">
        <f>'[3]str 4'!$E$24</f>
        <v>5</v>
      </c>
      <c r="J11" s="8">
        <f>'[4]str 4'!$E$24</f>
        <v>1</v>
      </c>
      <c r="K11" s="8">
        <f t="shared" si="3"/>
        <v>6</v>
      </c>
      <c r="L11" s="8">
        <f>'[5]str 4'!$E$24</f>
        <v>8</v>
      </c>
      <c r="M11" s="8">
        <f>'[6]str 4'!$E$24</f>
        <v>1</v>
      </c>
      <c r="N11" s="8">
        <f>'[7]str 4'!$E$24</f>
        <v>17</v>
      </c>
      <c r="O11" s="8">
        <f>'[8]str 4'!$E$24</f>
        <v>3</v>
      </c>
      <c r="P11" s="8">
        <f t="shared" si="4"/>
        <v>20</v>
      </c>
      <c r="Q11" s="86"/>
      <c r="R11" s="18" t="str">
        <f t="shared" si="5"/>
        <v>- w tym kobiety</v>
      </c>
      <c r="S11" s="8">
        <f>'[9]str 4'!$E$24</f>
        <v>3</v>
      </c>
      <c r="T11" s="8">
        <f>'[10]str 4'!$E$24</f>
        <v>0</v>
      </c>
      <c r="U11" s="8">
        <f>'[11]str 4'!$E$24</f>
        <v>1</v>
      </c>
      <c r="V11" s="8">
        <f>'[12]str 4'!$E$24</f>
        <v>0</v>
      </c>
      <c r="W11" s="8">
        <f>'[13]str 4'!$E$24</f>
        <v>2</v>
      </c>
      <c r="X11" s="8">
        <f>'[14]str 4'!$E$24</f>
        <v>4</v>
      </c>
      <c r="Y11" s="8">
        <f>'[15]str 4'!$E$24</f>
        <v>0</v>
      </c>
      <c r="Z11" s="8">
        <f>'[16]str 4'!$E$24</f>
        <v>2</v>
      </c>
      <c r="AA11" s="8">
        <f>'[17]str 4'!$E$24</f>
        <v>1</v>
      </c>
      <c r="AB11" s="8">
        <f>'[18]str 4'!$E$24</f>
        <v>2</v>
      </c>
      <c r="AC11" s="8">
        <f>'[19]str 4'!$E$24</f>
        <v>0</v>
      </c>
      <c r="AD11" s="8">
        <f>'[20]str 4'!$E$24</f>
        <v>2</v>
      </c>
      <c r="AE11" s="8">
        <f>'[21]str 4'!$E$24</f>
        <v>3</v>
      </c>
      <c r="AF11" s="8">
        <f>'[22]str 4'!$E$24</f>
        <v>1</v>
      </c>
      <c r="AG11" s="8">
        <f>'[23]str 4'!$E$24</f>
        <v>3</v>
      </c>
    </row>
    <row r="12" spans="1:33" s="6" customFormat="1" ht="32.1" customHeight="1">
      <c r="A12" s="86"/>
      <c r="B12" s="19" t="s">
        <v>219</v>
      </c>
      <c r="C12" s="10">
        <f t="shared" si="0"/>
        <v>3142</v>
      </c>
      <c r="D12" s="8">
        <v>2897</v>
      </c>
      <c r="E12" s="11">
        <f t="shared" si="1"/>
        <v>245</v>
      </c>
      <c r="F12" s="9">
        <f>'[1]ns 4'!$D$24</f>
        <v>870</v>
      </c>
      <c r="G12" s="8">
        <f>'[2]ns 4'!$D$24</f>
        <v>193</v>
      </c>
      <c r="H12" s="8">
        <f t="shared" si="2"/>
        <v>1063</v>
      </c>
      <c r="I12" s="8">
        <f>'[3]ns 4'!$D$24</f>
        <v>106</v>
      </c>
      <c r="J12" s="8">
        <f>'[4]ns 4'!$D$24</f>
        <v>28</v>
      </c>
      <c r="K12" s="8">
        <f t="shared" si="3"/>
        <v>134</v>
      </c>
      <c r="L12" s="8">
        <f>'[5]ns 4'!$D$24</f>
        <v>322</v>
      </c>
      <c r="M12" s="8">
        <f>'[6]ns 4'!$D$24</f>
        <v>116</v>
      </c>
      <c r="N12" s="8">
        <f>'[7]ns 4'!$D$24</f>
        <v>441</v>
      </c>
      <c r="O12" s="8">
        <f>'[8]ns 4'!$D$24</f>
        <v>120</v>
      </c>
      <c r="P12" s="8">
        <f t="shared" si="4"/>
        <v>561</v>
      </c>
      <c r="Q12" s="86"/>
      <c r="R12" s="19" t="str">
        <f t="shared" si="5"/>
        <v>od 1.01.</v>
      </c>
      <c r="S12" s="8">
        <f>'[9]ns 4'!$D$24</f>
        <v>109</v>
      </c>
      <c r="T12" s="8">
        <f>'[10]ns 4'!$D$24</f>
        <v>81</v>
      </c>
      <c r="U12" s="8">
        <f>'[11]ns 4'!$D$24</f>
        <v>34</v>
      </c>
      <c r="V12" s="8">
        <f>'[12]ns 4'!$D$24</f>
        <v>38</v>
      </c>
      <c r="W12" s="8">
        <f>'[13]ns 4'!$D$24</f>
        <v>82</v>
      </c>
      <c r="X12" s="8">
        <f>'[14]ns 4'!$D$24</f>
        <v>112</v>
      </c>
      <c r="Y12" s="8">
        <f>'[15]ns 4'!$D$24</f>
        <v>15</v>
      </c>
      <c r="Z12" s="8">
        <f>'[16]ns 4'!$D$24</f>
        <v>134</v>
      </c>
      <c r="AA12" s="8">
        <f>'[17]ns 4'!$D$24</f>
        <v>43</v>
      </c>
      <c r="AB12" s="8">
        <f>'[18]ns 4'!$D$24</f>
        <v>56</v>
      </c>
      <c r="AC12" s="8">
        <f>'[19]ns 4'!$D$24</f>
        <v>39</v>
      </c>
      <c r="AD12" s="8">
        <f>'[20]ns 4'!$D$24</f>
        <v>83</v>
      </c>
      <c r="AE12" s="8">
        <f>'[21]ns 4'!$D$24</f>
        <v>44</v>
      </c>
      <c r="AF12" s="8">
        <f>'[22]ns 4'!$D$24</f>
        <v>24</v>
      </c>
      <c r="AG12" s="8">
        <f>'[23]ns 4'!$D$24</f>
        <v>52</v>
      </c>
    </row>
    <row r="13" spans="1:33" s="6" customFormat="1" ht="32.1" customHeight="1">
      <c r="A13" s="86"/>
      <c r="B13" s="18" t="s">
        <v>21</v>
      </c>
      <c r="C13" s="10">
        <f t="shared" si="0"/>
        <v>1255</v>
      </c>
      <c r="D13" s="8">
        <v>1166</v>
      </c>
      <c r="E13" s="11">
        <f t="shared" si="1"/>
        <v>89</v>
      </c>
      <c r="F13" s="9">
        <f>'[1]ns 4'!$E$24</f>
        <v>360</v>
      </c>
      <c r="G13" s="8">
        <f>'[2]ns 4'!$E$24</f>
        <v>78</v>
      </c>
      <c r="H13" s="8">
        <f t="shared" si="2"/>
        <v>438</v>
      </c>
      <c r="I13" s="8">
        <f>'[3]ns 4'!$E$24</f>
        <v>35</v>
      </c>
      <c r="J13" s="8">
        <f>'[4]ns 4'!$E$24</f>
        <v>11</v>
      </c>
      <c r="K13" s="8">
        <f t="shared" si="3"/>
        <v>46</v>
      </c>
      <c r="L13" s="8">
        <f>'[5]ns 4'!$E$24</f>
        <v>137</v>
      </c>
      <c r="M13" s="8">
        <f>'[6]ns 4'!$E$24</f>
        <v>48</v>
      </c>
      <c r="N13" s="8">
        <f>'[7]ns 4'!$E$24</f>
        <v>179</v>
      </c>
      <c r="O13" s="8">
        <f>'[8]ns 4'!$E$24</f>
        <v>48</v>
      </c>
      <c r="P13" s="8">
        <f t="shared" si="4"/>
        <v>227</v>
      </c>
      <c r="Q13" s="86"/>
      <c r="R13" s="18" t="str">
        <f t="shared" si="5"/>
        <v>- w tym kobiety</v>
      </c>
      <c r="S13" s="8">
        <f>'[9]ns 4'!$E$24</f>
        <v>45</v>
      </c>
      <c r="T13" s="8">
        <f>'[10]ns 4'!$E$24</f>
        <v>33</v>
      </c>
      <c r="U13" s="8">
        <f>'[11]ns 4'!$E$24</f>
        <v>12</v>
      </c>
      <c r="V13" s="8">
        <f>'[12]ns 4'!$E$24</f>
        <v>15</v>
      </c>
      <c r="W13" s="8">
        <f>'[13]ns 4'!$E$24</f>
        <v>41</v>
      </c>
      <c r="X13" s="8">
        <f>'[14]ns 4'!$E$24</f>
        <v>32</v>
      </c>
      <c r="Y13" s="8">
        <f>'[15]ns 4'!$E$24</f>
        <v>6</v>
      </c>
      <c r="Z13" s="8">
        <f>'[16]ns 4'!$E$24</f>
        <v>38</v>
      </c>
      <c r="AA13" s="8">
        <f>'[17]ns 4'!$E$24</f>
        <v>17</v>
      </c>
      <c r="AB13" s="8">
        <f>'[18]ns 4'!$E$24</f>
        <v>28</v>
      </c>
      <c r="AC13" s="8">
        <f>'[19]ns 4'!$E$24</f>
        <v>8</v>
      </c>
      <c r="AD13" s="8">
        <f>'[20]ns 4'!$E$24</f>
        <v>35</v>
      </c>
      <c r="AE13" s="8">
        <f>'[21]ns 4'!$E$24</f>
        <v>16</v>
      </c>
      <c r="AF13" s="8">
        <f>'[22]ns 4'!$E$24</f>
        <v>7</v>
      </c>
      <c r="AG13" s="8">
        <f>'[23]ns 4'!$E$24</f>
        <v>26</v>
      </c>
    </row>
    <row r="14" spans="1:33" s="6" customFormat="1" ht="32.1" customHeight="1">
      <c r="A14" s="86"/>
      <c r="B14" s="18" t="s">
        <v>235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86"/>
      <c r="R14" s="18" t="str">
        <f t="shared" si="5"/>
        <v>przyczyny wyłączeń: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2.1" customHeight="1">
      <c r="A15" s="86" t="s">
        <v>191</v>
      </c>
      <c r="B15" s="18" t="s">
        <v>236</v>
      </c>
      <c r="C15" s="10">
        <f t="shared" ref="C15:C30" si="6">H15+K15+L15+M15+P15+SUM(S15:AG15)</f>
        <v>0</v>
      </c>
      <c r="D15" s="8">
        <v>0</v>
      </c>
      <c r="E15" s="11">
        <f t="shared" ref="E15:E30" si="7">C15-D15</f>
        <v>0</v>
      </c>
      <c r="F15" s="9">
        <f>'[1]str 4'!$D$25</f>
        <v>0</v>
      </c>
      <c r="G15" s="8">
        <f>'[2]str 4'!$D$25</f>
        <v>0</v>
      </c>
      <c r="H15" s="8">
        <f t="shared" ref="H15:H30" si="8">F15+G15</f>
        <v>0</v>
      </c>
      <c r="I15" s="8">
        <f>'[3]str 4'!$D$25</f>
        <v>0</v>
      </c>
      <c r="J15" s="8">
        <f>'[4]str 4'!$D$25</f>
        <v>0</v>
      </c>
      <c r="K15" s="8">
        <f t="shared" ref="K15:K30" si="9">I15+J15</f>
        <v>0</v>
      </c>
      <c r="L15" s="8">
        <f>'[5]str 4'!$D$25</f>
        <v>0</v>
      </c>
      <c r="M15" s="8">
        <f>'[6]str 4'!$D$25</f>
        <v>0</v>
      </c>
      <c r="N15" s="8">
        <f>'[7]str 4'!$D$25</f>
        <v>0</v>
      </c>
      <c r="O15" s="8">
        <f>'[8]str 4'!$D$25</f>
        <v>0</v>
      </c>
      <c r="P15" s="8">
        <f t="shared" ref="P15:P30" si="10">N15+O15</f>
        <v>0</v>
      </c>
      <c r="Q15" s="86" t="str">
        <f>A15</f>
        <v>2a.</v>
      </c>
      <c r="R15" s="18" t="str">
        <f t="shared" si="5"/>
        <v>podjęcie pracy</v>
      </c>
      <c r="S15" s="8">
        <f>'[9]str 4'!$D$25</f>
        <v>0</v>
      </c>
      <c r="T15" s="8">
        <f>'[10]str 4'!$D$25</f>
        <v>0</v>
      </c>
      <c r="U15" s="8">
        <f>'[11]str 4'!$D$25</f>
        <v>0</v>
      </c>
      <c r="V15" s="8">
        <f>'[12]str 4'!$D$25</f>
        <v>0</v>
      </c>
      <c r="W15" s="8">
        <f>'[13]str 4'!$D$25</f>
        <v>0</v>
      </c>
      <c r="X15" s="8">
        <f>'[14]str 4'!$D$25</f>
        <v>0</v>
      </c>
      <c r="Y15" s="8">
        <f>'[15]str 4'!$D$25</f>
        <v>0</v>
      </c>
      <c r="Z15" s="8">
        <f>'[16]str 4'!$D$25</f>
        <v>0</v>
      </c>
      <c r="AA15" s="8">
        <f>'[17]str 4'!$D$25</f>
        <v>0</v>
      </c>
      <c r="AB15" s="8">
        <f>'[18]str 4'!$D$25</f>
        <v>0</v>
      </c>
      <c r="AC15" s="8">
        <f>'[19]str 4'!$D$25</f>
        <v>0</v>
      </c>
      <c r="AD15" s="8">
        <f>'[20]str 4'!$D$25</f>
        <v>0</v>
      </c>
      <c r="AE15" s="8">
        <f>'[21]str 4'!$D$25</f>
        <v>0</v>
      </c>
      <c r="AF15" s="8">
        <f>'[22]str 4'!$D$25</f>
        <v>0</v>
      </c>
      <c r="AG15" s="8">
        <f>'[23]str 4'!$D$25</f>
        <v>0</v>
      </c>
    </row>
    <row r="16" spans="1:33" s="6" customFormat="1" ht="32.1" customHeight="1">
      <c r="A16" s="86"/>
      <c r="B16" s="6" t="s">
        <v>200</v>
      </c>
      <c r="C16" s="10">
        <f t="shared" si="6"/>
        <v>0</v>
      </c>
      <c r="D16" s="8">
        <v>0</v>
      </c>
      <c r="E16" s="11">
        <f t="shared" si="7"/>
        <v>0</v>
      </c>
      <c r="F16" s="9">
        <f>'[1]ns 4'!$D$25</f>
        <v>0</v>
      </c>
      <c r="G16" s="8">
        <f>'[2]ns 4'!$D$25</f>
        <v>0</v>
      </c>
      <c r="H16" s="8">
        <f t="shared" si="8"/>
        <v>0</v>
      </c>
      <c r="I16" s="8">
        <f>'[3]ns 4'!$D$25</f>
        <v>0</v>
      </c>
      <c r="J16" s="8">
        <f>'[4]ns 4'!$D$25</f>
        <v>0</v>
      </c>
      <c r="K16" s="8">
        <f t="shared" si="9"/>
        <v>0</v>
      </c>
      <c r="L16" s="8">
        <f>'[5]ns 4'!$D$25</f>
        <v>0</v>
      </c>
      <c r="M16" s="8">
        <f>'[6]ns 4'!$D$25</f>
        <v>0</v>
      </c>
      <c r="N16" s="8">
        <f>'[7]ns 4'!$D$25</f>
        <v>0</v>
      </c>
      <c r="O16" s="8">
        <f>'[8]ns 4'!$D$25</f>
        <v>0</v>
      </c>
      <c r="P16" s="8">
        <f t="shared" si="10"/>
        <v>0</v>
      </c>
      <c r="Q16" s="86"/>
      <c r="R16" s="6" t="str">
        <f t="shared" si="5"/>
        <v>od 1.01</v>
      </c>
      <c r="S16" s="8">
        <f>'[9]ns 4'!$D$25</f>
        <v>0</v>
      </c>
      <c r="T16" s="8">
        <f>'[10]ns 4'!$D$25</f>
        <v>0</v>
      </c>
      <c r="U16" s="8">
        <f>'[11]ns 4'!$D$25</f>
        <v>0</v>
      </c>
      <c r="V16" s="8">
        <f>'[12]ns 4'!$D$25</f>
        <v>0</v>
      </c>
      <c r="W16" s="8">
        <f>'[13]ns 4'!$D$25</f>
        <v>0</v>
      </c>
      <c r="X16" s="8">
        <f>'[14]ns 4'!$D$25</f>
        <v>0</v>
      </c>
      <c r="Y16" s="8">
        <f>'[15]ns 4'!$D$25</f>
        <v>0</v>
      </c>
      <c r="Z16" s="8">
        <f>'[16]ns 4'!$D$25</f>
        <v>0</v>
      </c>
      <c r="AA16" s="8">
        <f>'[17]ns 4'!$D$25</f>
        <v>0</v>
      </c>
      <c r="AB16" s="8">
        <f>'[18]ns 4'!$D$25</f>
        <v>0</v>
      </c>
      <c r="AC16" s="8">
        <f>'[19]ns 4'!$D$25</f>
        <v>0</v>
      </c>
      <c r="AD16" s="8">
        <f>'[20]ns 4'!$D$25</f>
        <v>0</v>
      </c>
      <c r="AE16" s="8">
        <f>'[21]ns 4'!$D$25</f>
        <v>0</v>
      </c>
      <c r="AF16" s="8">
        <f>'[22]ns 4'!$D$25</f>
        <v>0</v>
      </c>
      <c r="AG16" s="8">
        <f>'[23]ns 4'!$D$25</f>
        <v>0</v>
      </c>
    </row>
    <row r="17" spans="1:33" s="6" customFormat="1" ht="32.1" customHeight="1">
      <c r="A17" s="86" t="s">
        <v>192</v>
      </c>
      <c r="B17" s="19" t="s">
        <v>237</v>
      </c>
      <c r="C17" s="10">
        <f t="shared" si="6"/>
        <v>2</v>
      </c>
      <c r="D17" s="8">
        <v>2</v>
      </c>
      <c r="E17" s="11">
        <f t="shared" si="7"/>
        <v>0</v>
      </c>
      <c r="F17" s="9">
        <f>'[1]str 4'!$D$26</f>
        <v>2</v>
      </c>
      <c r="G17" s="8">
        <f>'[2]str 4'!$D$26</f>
        <v>0</v>
      </c>
      <c r="H17" s="8">
        <f t="shared" si="8"/>
        <v>2</v>
      </c>
      <c r="I17" s="8">
        <f>'[3]str 4'!$D$26</f>
        <v>0</v>
      </c>
      <c r="J17" s="8">
        <f>'[4]str 4'!$D$26</f>
        <v>0</v>
      </c>
      <c r="K17" s="8">
        <f t="shared" si="9"/>
        <v>0</v>
      </c>
      <c r="L17" s="8">
        <f>'[5]str 4'!$D$26</f>
        <v>0</v>
      </c>
      <c r="M17" s="8">
        <f>'[6]str 4'!$D$26</f>
        <v>0</v>
      </c>
      <c r="N17" s="8">
        <f>'[7]str 4'!$D$26</f>
        <v>0</v>
      </c>
      <c r="O17" s="8">
        <f>'[8]str 4'!$D$26</f>
        <v>0</v>
      </c>
      <c r="P17" s="8">
        <f t="shared" si="10"/>
        <v>0</v>
      </c>
      <c r="Q17" s="86" t="str">
        <f>A17</f>
        <v>2b.</v>
      </c>
      <c r="R17" s="19" t="str">
        <f t="shared" si="5"/>
        <v>rozpoczęcie szkolenia  w miesiacu</v>
      </c>
      <c r="S17" s="8">
        <f>'[9]str 4'!$D$26</f>
        <v>0</v>
      </c>
      <c r="T17" s="8">
        <f>'[10]str 4'!$D$26</f>
        <v>0</v>
      </c>
      <c r="U17" s="8">
        <f>'[11]str 4'!$D$26</f>
        <v>0</v>
      </c>
      <c r="V17" s="8">
        <f>'[12]str 4'!$D$26</f>
        <v>0</v>
      </c>
      <c r="W17" s="8">
        <f>'[13]str 4'!$D$26</f>
        <v>0</v>
      </c>
      <c r="X17" s="8">
        <f>'[14]str 4'!$D$26</f>
        <v>0</v>
      </c>
      <c r="Y17" s="8">
        <f>'[15]str 4'!$D$26</f>
        <v>0</v>
      </c>
      <c r="Z17" s="8">
        <f>'[16]str 4'!$D$26</f>
        <v>0</v>
      </c>
      <c r="AA17" s="8">
        <f>'[17]str 4'!$D$26</f>
        <v>0</v>
      </c>
      <c r="AB17" s="8">
        <f>'[18]str 4'!$D$26</f>
        <v>0</v>
      </c>
      <c r="AC17" s="8">
        <f>'[19]str 4'!$D$26</f>
        <v>0</v>
      </c>
      <c r="AD17" s="8">
        <f>'[20]str 4'!$D$26</f>
        <v>0</v>
      </c>
      <c r="AE17" s="8">
        <f>'[21]str 4'!$D$26</f>
        <v>0</v>
      </c>
      <c r="AF17" s="8">
        <f>'[22]str 4'!$D$26</f>
        <v>0</v>
      </c>
      <c r="AG17" s="8">
        <f>'[23]str 4'!$D$26</f>
        <v>0</v>
      </c>
    </row>
    <row r="18" spans="1:33" s="6" customFormat="1" ht="32.1" customHeight="1">
      <c r="A18" s="86"/>
      <c r="B18" s="6" t="s">
        <v>200</v>
      </c>
      <c r="C18" s="10">
        <f t="shared" si="6"/>
        <v>19</v>
      </c>
      <c r="D18" s="8">
        <v>17</v>
      </c>
      <c r="E18" s="11">
        <f t="shared" si="7"/>
        <v>2</v>
      </c>
      <c r="F18" s="9">
        <f>'[1]ns 4'!$D$26</f>
        <v>3</v>
      </c>
      <c r="G18" s="8">
        <f>'[2]ns 4'!$D$26</f>
        <v>0</v>
      </c>
      <c r="H18" s="8">
        <f t="shared" si="8"/>
        <v>3</v>
      </c>
      <c r="I18" s="8">
        <f>'[3]ns 4'!$D$26</f>
        <v>0</v>
      </c>
      <c r="J18" s="8">
        <f>'[4]ns 4'!$D$26</f>
        <v>0</v>
      </c>
      <c r="K18" s="8">
        <f t="shared" si="9"/>
        <v>0</v>
      </c>
      <c r="L18" s="8">
        <f>'[5]ns 4'!$D$26</f>
        <v>4</v>
      </c>
      <c r="M18" s="8">
        <f>'[6]ns 4'!$D$26</f>
        <v>1</v>
      </c>
      <c r="N18" s="8">
        <f>'[7]ns 4'!$D$26</f>
        <v>5</v>
      </c>
      <c r="O18" s="8">
        <f>'[8]ns 4'!$D$26</f>
        <v>0</v>
      </c>
      <c r="P18" s="8">
        <f t="shared" si="10"/>
        <v>5</v>
      </c>
      <c r="Q18" s="86"/>
      <c r="R18" s="6" t="str">
        <f t="shared" si="5"/>
        <v>od 1.01</v>
      </c>
      <c r="S18" s="8">
        <f>'[9]ns 4'!$D$26</f>
        <v>0</v>
      </c>
      <c r="T18" s="8">
        <f>'[10]ns 4'!$D$26</f>
        <v>0</v>
      </c>
      <c r="U18" s="8">
        <f>'[11]ns 4'!$D$26</f>
        <v>0</v>
      </c>
      <c r="V18" s="8">
        <f>'[12]ns 4'!$D$26</f>
        <v>0</v>
      </c>
      <c r="W18" s="8">
        <f>'[13]ns 4'!$D$26</f>
        <v>1</v>
      </c>
      <c r="X18" s="8">
        <f>'[14]ns 4'!$D$26</f>
        <v>0</v>
      </c>
      <c r="Y18" s="8">
        <f>'[15]ns 4'!$D$26</f>
        <v>0</v>
      </c>
      <c r="Z18" s="8">
        <f>'[16]ns 4'!$D$26</f>
        <v>2</v>
      </c>
      <c r="AA18" s="8">
        <f>'[17]ns 4'!$D$26</f>
        <v>1</v>
      </c>
      <c r="AB18" s="8">
        <f>'[18]ns 4'!$D$26</f>
        <v>0</v>
      </c>
      <c r="AC18" s="8">
        <f>'[19]ns 4'!$D$26</f>
        <v>2</v>
      </c>
      <c r="AD18" s="8">
        <f>'[20]ns 4'!$D$26</f>
        <v>0</v>
      </c>
      <c r="AE18" s="8">
        <f>'[21]ns 4'!$D$26</f>
        <v>0</v>
      </c>
      <c r="AF18" s="8">
        <f>'[22]ns 4'!$D$26</f>
        <v>0</v>
      </c>
      <c r="AG18" s="8">
        <f>'[23]ns 4'!$D$26</f>
        <v>0</v>
      </c>
    </row>
    <row r="19" spans="1:33" s="6" customFormat="1" ht="32.1" customHeight="1">
      <c r="A19" s="86" t="s">
        <v>193</v>
      </c>
      <c r="B19" s="18" t="s">
        <v>239</v>
      </c>
      <c r="C19" s="10">
        <f t="shared" si="6"/>
        <v>0</v>
      </c>
      <c r="D19" s="8">
        <v>0</v>
      </c>
      <c r="E19" s="11">
        <f t="shared" si="7"/>
        <v>0</v>
      </c>
      <c r="F19" s="9">
        <f>'[1]str 4'!$D$27</f>
        <v>0</v>
      </c>
      <c r="G19" s="8">
        <f>'[2]str 4'!$D$27</f>
        <v>0</v>
      </c>
      <c r="H19" s="8">
        <f t="shared" si="8"/>
        <v>0</v>
      </c>
      <c r="I19" s="8">
        <f>'[3]str 4'!$D$27</f>
        <v>0</v>
      </c>
      <c r="J19" s="8">
        <f>'[4]str 4'!$D$27</f>
        <v>0</v>
      </c>
      <c r="K19" s="8">
        <f t="shared" si="9"/>
        <v>0</v>
      </c>
      <c r="L19" s="8">
        <f>'[5]str 4'!$D$27</f>
        <v>0</v>
      </c>
      <c r="M19" s="8">
        <f>'[6]str 4'!$D$27</f>
        <v>0</v>
      </c>
      <c r="N19" s="8">
        <f>'[7]str 4'!$D$27</f>
        <v>0</v>
      </c>
      <c r="O19" s="8">
        <f>'[8]str 4'!$D$27</f>
        <v>0</v>
      </c>
      <c r="P19" s="8">
        <f t="shared" si="10"/>
        <v>0</v>
      </c>
      <c r="Q19" s="86" t="str">
        <f>A19</f>
        <v>2c.</v>
      </c>
      <c r="R19" s="18" t="str">
        <f t="shared" si="5"/>
        <v>rozpoczęcie przygotowania zawodowego dorosłych w m-cu</v>
      </c>
      <c r="S19" s="8">
        <f>'[9]str 4'!$D$27</f>
        <v>0</v>
      </c>
      <c r="T19" s="8">
        <f>'[10]str 4'!$D$27</f>
        <v>0</v>
      </c>
      <c r="U19" s="8">
        <f>'[11]str 4'!$D$27</f>
        <v>0</v>
      </c>
      <c r="V19" s="8">
        <f>'[12]str 4'!$D$27</f>
        <v>0</v>
      </c>
      <c r="W19" s="8">
        <f>'[13]str 4'!$D$27</f>
        <v>0</v>
      </c>
      <c r="X19" s="8">
        <f>'[14]str 4'!$D$27</f>
        <v>0</v>
      </c>
      <c r="Y19" s="8">
        <f>'[15]str 4'!$D$27</f>
        <v>0</v>
      </c>
      <c r="Z19" s="8">
        <f>'[16]str 4'!$D$27</f>
        <v>0</v>
      </c>
      <c r="AA19" s="8">
        <f>'[17]str 4'!$D$27</f>
        <v>0</v>
      </c>
      <c r="AB19" s="8">
        <f>'[18]str 4'!$D$27</f>
        <v>0</v>
      </c>
      <c r="AC19" s="8">
        <f>'[19]str 4'!$D$27</f>
        <v>0</v>
      </c>
      <c r="AD19" s="8">
        <f>'[20]str 4'!$D$27</f>
        <v>0</v>
      </c>
      <c r="AE19" s="8">
        <f>'[21]str 4'!$D$27</f>
        <v>0</v>
      </c>
      <c r="AF19" s="8">
        <f>'[22]str 4'!$D$27</f>
        <v>0</v>
      </c>
      <c r="AG19" s="8">
        <f>'[23]str 4'!$D$27</f>
        <v>0</v>
      </c>
    </row>
    <row r="20" spans="1:33" s="6" customFormat="1" ht="32.1" customHeight="1">
      <c r="A20" s="86"/>
      <c r="B20" s="6" t="s">
        <v>200</v>
      </c>
      <c r="C20" s="10">
        <f t="shared" si="6"/>
        <v>0</v>
      </c>
      <c r="D20" s="8">
        <v>0</v>
      </c>
      <c r="E20" s="11">
        <f t="shared" si="7"/>
        <v>0</v>
      </c>
      <c r="F20" s="9">
        <f>'[1]ns 4'!$D$27</f>
        <v>0</v>
      </c>
      <c r="G20" s="8">
        <f>'[2]ns 4'!$D$27</f>
        <v>0</v>
      </c>
      <c r="H20" s="8">
        <f t="shared" si="8"/>
        <v>0</v>
      </c>
      <c r="I20" s="8">
        <f>'[3]ns 4'!$D$27</f>
        <v>0</v>
      </c>
      <c r="J20" s="8">
        <f>'[4]ns 4'!$D$27</f>
        <v>0</v>
      </c>
      <c r="K20" s="8">
        <f t="shared" si="9"/>
        <v>0</v>
      </c>
      <c r="L20" s="8">
        <f>'[5]ns 4'!$D$27</f>
        <v>0</v>
      </c>
      <c r="M20" s="8">
        <f>'[6]ns 4'!$D$27</f>
        <v>0</v>
      </c>
      <c r="N20" s="8">
        <f>'[7]ns 4'!$D$27</f>
        <v>0</v>
      </c>
      <c r="O20" s="8">
        <f>'[8]ns 4'!$D$27</f>
        <v>0</v>
      </c>
      <c r="P20" s="8">
        <f t="shared" si="10"/>
        <v>0</v>
      </c>
      <c r="Q20" s="86"/>
      <c r="R20" s="6" t="str">
        <f t="shared" si="5"/>
        <v>od 1.01</v>
      </c>
      <c r="S20" s="8">
        <f>'[9]ns 4'!$D$27</f>
        <v>0</v>
      </c>
      <c r="T20" s="8">
        <f>'[10]ns 4'!$D$27</f>
        <v>0</v>
      </c>
      <c r="U20" s="8">
        <f>'[11]ns 4'!$D$27</f>
        <v>0</v>
      </c>
      <c r="V20" s="8">
        <f>'[12]ns 4'!$D$27</f>
        <v>0</v>
      </c>
      <c r="W20" s="8">
        <f>'[13]ns 4'!$D$27</f>
        <v>0</v>
      </c>
      <c r="X20" s="8">
        <f>'[14]ns 4'!$D$27</f>
        <v>0</v>
      </c>
      <c r="Y20" s="8">
        <f>'[15]ns 4'!$D$27</f>
        <v>0</v>
      </c>
      <c r="Z20" s="8">
        <f>'[16]ns 4'!$D$27</f>
        <v>0</v>
      </c>
      <c r="AA20" s="8">
        <f>'[17]ns 4'!$D$27</f>
        <v>0</v>
      </c>
      <c r="AB20" s="8">
        <f>'[18]ns 4'!$D$27</f>
        <v>0</v>
      </c>
      <c r="AC20" s="8">
        <f>'[19]ns 4'!$D$27</f>
        <v>0</v>
      </c>
      <c r="AD20" s="8">
        <f>'[20]ns 4'!$D$27</f>
        <v>0</v>
      </c>
      <c r="AE20" s="8">
        <f>'[21]ns 4'!$D$27</f>
        <v>0</v>
      </c>
      <c r="AF20" s="8">
        <f>'[22]ns 4'!$D$27</f>
        <v>0</v>
      </c>
      <c r="AG20" s="8">
        <f>'[23]ns 4'!$D$27</f>
        <v>0</v>
      </c>
    </row>
    <row r="21" spans="1:33" s="6" customFormat="1" ht="37.5">
      <c r="A21" s="86" t="s">
        <v>244</v>
      </c>
      <c r="B21" s="19" t="s">
        <v>240</v>
      </c>
      <c r="C21" s="10">
        <f t="shared" si="6"/>
        <v>76</v>
      </c>
      <c r="D21" s="8">
        <v>77</v>
      </c>
      <c r="E21" s="11">
        <f t="shared" si="7"/>
        <v>-1</v>
      </c>
      <c r="F21" s="9">
        <f>'[1]str 4'!$D$28</f>
        <v>8</v>
      </c>
      <c r="G21" s="8">
        <f>'[2]str 4'!$D$28</f>
        <v>1</v>
      </c>
      <c r="H21" s="8">
        <f t="shared" si="8"/>
        <v>9</v>
      </c>
      <c r="I21" s="8">
        <f>'[3]str 4'!$D$28</f>
        <v>2</v>
      </c>
      <c r="J21" s="8">
        <f>'[4]str 4'!$D$28</f>
        <v>0</v>
      </c>
      <c r="K21" s="8">
        <f t="shared" si="9"/>
        <v>2</v>
      </c>
      <c r="L21" s="8">
        <f>'[5]str 4'!$D$28</f>
        <v>15</v>
      </c>
      <c r="M21" s="8">
        <f>'[6]str 4'!$D$28</f>
        <v>0</v>
      </c>
      <c r="N21" s="8">
        <f>'[7]str 4'!$D$28</f>
        <v>18</v>
      </c>
      <c r="O21" s="8">
        <f>'[8]str 4'!$D$28</f>
        <v>2</v>
      </c>
      <c r="P21" s="8">
        <f t="shared" si="10"/>
        <v>20</v>
      </c>
      <c r="Q21" s="86" t="str">
        <f>A21</f>
        <v>2d.</v>
      </c>
      <c r="R21" s="19" t="str">
        <f t="shared" si="5"/>
        <v>niepotwierdzenie zainteresowania pomocą określoną w ustawie w m-cu</v>
      </c>
      <c r="S21" s="8">
        <f>'[9]str 4'!$D$28</f>
        <v>4</v>
      </c>
      <c r="T21" s="8">
        <f>'[10]str 4'!$D$28</f>
        <v>1</v>
      </c>
      <c r="U21" s="8">
        <f>'[11]str 4'!$D$28</f>
        <v>1</v>
      </c>
      <c r="V21" s="8">
        <f>'[12]str 4'!$D$28</f>
        <v>1</v>
      </c>
      <c r="W21" s="8">
        <f>'[13]str 4'!$D$28</f>
        <v>2</v>
      </c>
      <c r="X21" s="8">
        <f>'[14]str 4'!$D$28</f>
        <v>5</v>
      </c>
      <c r="Y21" s="8">
        <f>'[15]str 4'!$D$28</f>
        <v>0</v>
      </c>
      <c r="Z21" s="8">
        <f>'[16]str 4'!$D$28</f>
        <v>5</v>
      </c>
      <c r="AA21" s="8">
        <f>'[17]str 4'!$D$28</f>
        <v>2</v>
      </c>
      <c r="AB21" s="8">
        <f>'[18]str 4'!$D$28</f>
        <v>3</v>
      </c>
      <c r="AC21" s="8">
        <f>'[19]str 4'!$D$28</f>
        <v>0</v>
      </c>
      <c r="AD21" s="8">
        <f>'[20]str 4'!$D$28</f>
        <v>2</v>
      </c>
      <c r="AE21" s="8">
        <f>'[21]str 4'!$D$28</f>
        <v>1</v>
      </c>
      <c r="AF21" s="8">
        <f>'[22]str 4'!$D$28</f>
        <v>1</v>
      </c>
      <c r="AG21" s="8">
        <f>'[23]str 4'!$D$28</f>
        <v>2</v>
      </c>
    </row>
    <row r="22" spans="1:33" s="6" customFormat="1" ht="32.1" customHeight="1">
      <c r="A22" s="86"/>
      <c r="B22" s="6" t="s">
        <v>200</v>
      </c>
      <c r="C22" s="10">
        <f t="shared" si="6"/>
        <v>1046</v>
      </c>
      <c r="D22" s="8">
        <v>970</v>
      </c>
      <c r="E22" s="11">
        <f t="shared" si="7"/>
        <v>76</v>
      </c>
      <c r="F22" s="9">
        <f>'[1]ns 4'!$D$28</f>
        <v>104</v>
      </c>
      <c r="G22" s="8">
        <f>'[2]ns 4'!$D$28</f>
        <v>18</v>
      </c>
      <c r="H22" s="8">
        <f t="shared" si="8"/>
        <v>122</v>
      </c>
      <c r="I22" s="8">
        <f>'[3]ns 4'!$D$28</f>
        <v>37</v>
      </c>
      <c r="J22" s="8">
        <f>'[4]ns 4'!$D$28</f>
        <v>5</v>
      </c>
      <c r="K22" s="8">
        <f t="shared" si="9"/>
        <v>42</v>
      </c>
      <c r="L22" s="8">
        <f>'[5]ns 4'!$D$28</f>
        <v>181</v>
      </c>
      <c r="M22" s="8">
        <f>'[6]ns 4'!$D$28</f>
        <v>19</v>
      </c>
      <c r="N22" s="8">
        <f>'[7]ns 4'!$D$28</f>
        <v>223</v>
      </c>
      <c r="O22" s="8">
        <f>'[8]ns 4'!$D$28</f>
        <v>48</v>
      </c>
      <c r="P22" s="8">
        <f t="shared" si="10"/>
        <v>271</v>
      </c>
      <c r="Q22" s="86"/>
      <c r="R22" s="6" t="str">
        <f t="shared" si="5"/>
        <v>od 1.01</v>
      </c>
      <c r="S22" s="8">
        <f>'[9]ns 4'!$D$28</f>
        <v>60</v>
      </c>
      <c r="T22" s="8">
        <f>'[10]ns 4'!$D$28</f>
        <v>39</v>
      </c>
      <c r="U22" s="8">
        <f>'[11]ns 4'!$D$28</f>
        <v>23</v>
      </c>
      <c r="V22" s="8">
        <f>'[12]ns 4'!$D$28</f>
        <v>23</v>
      </c>
      <c r="W22" s="8">
        <f>'[13]ns 4'!$D$28</f>
        <v>33</v>
      </c>
      <c r="X22" s="8">
        <f>'[14]ns 4'!$D$28</f>
        <v>60</v>
      </c>
      <c r="Y22" s="8">
        <f>'[15]ns 4'!$D$28</f>
        <v>3</v>
      </c>
      <c r="Z22" s="8">
        <f>'[16]ns 4'!$D$28</f>
        <v>33</v>
      </c>
      <c r="AA22" s="8">
        <f>'[17]ns 4'!$D$28</f>
        <v>18</v>
      </c>
      <c r="AB22" s="8">
        <f>'[18]ns 4'!$D$28</f>
        <v>21</v>
      </c>
      <c r="AC22" s="8">
        <f>'[19]ns 4'!$D$28</f>
        <v>10</v>
      </c>
      <c r="AD22" s="8">
        <f>'[20]ns 4'!$D$28</f>
        <v>52</v>
      </c>
      <c r="AE22" s="8">
        <f>'[21]ns 4'!$D$28</f>
        <v>13</v>
      </c>
      <c r="AF22" s="8">
        <f>'[22]ns 4'!$D$28</f>
        <v>4</v>
      </c>
      <c r="AG22" s="8">
        <f>'[23]ns 4'!$D$28</f>
        <v>19</v>
      </c>
    </row>
    <row r="23" spans="1:33" s="6" customFormat="1" ht="37.5">
      <c r="A23" s="86" t="s">
        <v>245</v>
      </c>
      <c r="B23" s="18" t="s">
        <v>241</v>
      </c>
      <c r="C23" s="10">
        <f t="shared" si="6"/>
        <v>0</v>
      </c>
      <c r="D23" s="8">
        <v>0</v>
      </c>
      <c r="E23" s="11">
        <f t="shared" si="7"/>
        <v>0</v>
      </c>
      <c r="F23" s="9">
        <f>'[1]str 4'!$D$29</f>
        <v>0</v>
      </c>
      <c r="G23" s="8">
        <f>'[2]str 4'!$D$29</f>
        <v>0</v>
      </c>
      <c r="H23" s="8">
        <f t="shared" si="8"/>
        <v>0</v>
      </c>
      <c r="I23" s="8">
        <f>'[3]str 4'!$D$29</f>
        <v>0</v>
      </c>
      <c r="J23" s="8">
        <f>'[4]str 4'!$D$29</f>
        <v>0</v>
      </c>
      <c r="K23" s="8">
        <f t="shared" si="9"/>
        <v>0</v>
      </c>
      <c r="L23" s="8">
        <f>'[5]str 4'!$D$29</f>
        <v>0</v>
      </c>
      <c r="M23" s="8">
        <f>'[6]str 4'!$D$29</f>
        <v>0</v>
      </c>
      <c r="N23" s="8">
        <f>'[7]str 4'!$D$29</f>
        <v>0</v>
      </c>
      <c r="O23" s="8">
        <f>'[8]str 4'!$D$29</f>
        <v>0</v>
      </c>
      <c r="P23" s="8">
        <f t="shared" si="10"/>
        <v>0</v>
      </c>
      <c r="Q23" s="86" t="str">
        <f>A23</f>
        <v>2e.</v>
      </c>
      <c r="R23" s="18" t="str">
        <f t="shared" si="5"/>
        <v>niepodjęcie lub przerwanie uczestnictwa w oferowanym działaniu w m-cu</v>
      </c>
      <c r="S23" s="8">
        <f>'[9]str 4'!$D$29</f>
        <v>0</v>
      </c>
      <c r="T23" s="8">
        <f>'[10]str 4'!$D$29</f>
        <v>0</v>
      </c>
      <c r="U23" s="8">
        <f>'[11]str 4'!$D$29</f>
        <v>0</v>
      </c>
      <c r="V23" s="8">
        <f>'[12]str 4'!$D$29</f>
        <v>0</v>
      </c>
      <c r="W23" s="8">
        <f>'[13]str 4'!$D$29</f>
        <v>0</v>
      </c>
      <c r="X23" s="8">
        <f>'[14]str 4'!$D$29</f>
        <v>0</v>
      </c>
      <c r="Y23" s="8">
        <f>'[15]str 4'!$D$29</f>
        <v>0</v>
      </c>
      <c r="Z23" s="8">
        <f>'[16]str 4'!$D$29</f>
        <v>0</v>
      </c>
      <c r="AA23" s="8">
        <f>'[17]str 4'!$D$29</f>
        <v>0</v>
      </c>
      <c r="AB23" s="8">
        <f>'[18]str 4'!$D$29</f>
        <v>0</v>
      </c>
      <c r="AC23" s="8">
        <f>'[19]str 4'!$D$29</f>
        <v>0</v>
      </c>
      <c r="AD23" s="8">
        <f>'[20]str 4'!$D$29</f>
        <v>0</v>
      </c>
      <c r="AE23" s="8">
        <f>'[21]str 4'!$D$29</f>
        <v>0</v>
      </c>
      <c r="AF23" s="8">
        <f>'[22]str 4'!$D$29</f>
        <v>0</v>
      </c>
      <c r="AG23" s="8">
        <f>'[23]str 4'!$D$29</f>
        <v>0</v>
      </c>
    </row>
    <row r="24" spans="1:33" s="6" customFormat="1" ht="32.1" customHeight="1">
      <c r="A24" s="86"/>
      <c r="B24" s="6" t="s">
        <v>200</v>
      </c>
      <c r="C24" s="10">
        <f t="shared" si="6"/>
        <v>0</v>
      </c>
      <c r="D24" s="8">
        <v>0</v>
      </c>
      <c r="E24" s="11">
        <f t="shared" si="7"/>
        <v>0</v>
      </c>
      <c r="F24" s="9">
        <f>'[1]ns 4'!$D$29</f>
        <v>0</v>
      </c>
      <c r="G24" s="8">
        <f>'[2]ns 4'!$D$29</f>
        <v>0</v>
      </c>
      <c r="H24" s="8">
        <f t="shared" si="8"/>
        <v>0</v>
      </c>
      <c r="I24" s="8">
        <f>'[3]ns 4'!$D$29</f>
        <v>0</v>
      </c>
      <c r="J24" s="8">
        <f>'[4]ns 4'!$D$29</f>
        <v>0</v>
      </c>
      <c r="K24" s="8">
        <f t="shared" si="9"/>
        <v>0</v>
      </c>
      <c r="L24" s="8">
        <f>'[5]ns 4'!$D$29</f>
        <v>0</v>
      </c>
      <c r="M24" s="8">
        <f>'[6]ns 4'!$D$29</f>
        <v>0</v>
      </c>
      <c r="N24" s="8">
        <f>'[7]ns 4'!$D$29</f>
        <v>0</v>
      </c>
      <c r="O24" s="8">
        <f>'[8]ns 4'!$D$29</f>
        <v>0</v>
      </c>
      <c r="P24" s="177">
        <f t="shared" si="10"/>
        <v>0</v>
      </c>
      <c r="Q24" s="86"/>
      <c r="R24" s="6" t="str">
        <f t="shared" si="5"/>
        <v>od 1.01</v>
      </c>
      <c r="S24" s="8">
        <f>'[9]ns 4'!$D$29</f>
        <v>0</v>
      </c>
      <c r="T24" s="8">
        <f>'[10]ns 4'!$D$29</f>
        <v>0</v>
      </c>
      <c r="U24" s="8">
        <f>'[11]ns 4'!$D$29</f>
        <v>0</v>
      </c>
      <c r="V24" s="8">
        <f>'[12]ns 4'!$D$29</f>
        <v>0</v>
      </c>
      <c r="W24" s="8">
        <f>'[13]ns 4'!$D$29</f>
        <v>0</v>
      </c>
      <c r="X24" s="8">
        <f>'[14]ns 4'!$D$29</f>
        <v>0</v>
      </c>
      <c r="Y24" s="8">
        <f>'[15]ns 4'!$D$29</f>
        <v>0</v>
      </c>
      <c r="Z24" s="8">
        <f>'[16]ns 4'!$D$29</f>
        <v>0</v>
      </c>
      <c r="AA24" s="8">
        <f>'[17]ns 4'!$D$29</f>
        <v>0</v>
      </c>
      <c r="AB24" s="8">
        <f>'[18]ns 4'!$D$29</f>
        <v>0</v>
      </c>
      <c r="AC24" s="8">
        <f>'[19]ns 4'!$D$29</f>
        <v>0</v>
      </c>
      <c r="AD24" s="8">
        <f>'[20]ns 4'!$D$29</f>
        <v>0</v>
      </c>
      <c r="AE24" s="8">
        <f>'[21]ns 4'!$D$29</f>
        <v>0</v>
      </c>
      <c r="AF24" s="8">
        <f>'[22]ns 4'!$D$29</f>
        <v>0</v>
      </c>
      <c r="AG24" s="8">
        <f>'[23]ns 4'!$D$29</f>
        <v>0</v>
      </c>
    </row>
    <row r="25" spans="1:33" s="6" customFormat="1" ht="32.1" customHeight="1">
      <c r="A25" s="86" t="s">
        <v>246</v>
      </c>
      <c r="B25" s="19" t="s">
        <v>242</v>
      </c>
      <c r="C25" s="10">
        <f t="shared" si="6"/>
        <v>71</v>
      </c>
      <c r="D25" s="8">
        <v>63</v>
      </c>
      <c r="E25" s="11">
        <f t="shared" si="7"/>
        <v>8</v>
      </c>
      <c r="F25" s="9">
        <f>'[1]str 4'!$D$30</f>
        <v>11</v>
      </c>
      <c r="G25" s="8">
        <f>'[2]str 4'!$D$30</f>
        <v>2</v>
      </c>
      <c r="H25" s="8">
        <f t="shared" si="8"/>
        <v>13</v>
      </c>
      <c r="I25" s="8">
        <f>'[3]str 4'!$D$30</f>
        <v>2</v>
      </c>
      <c r="J25" s="8">
        <f>'[4]str 4'!$D$30</f>
        <v>0</v>
      </c>
      <c r="K25" s="8">
        <f t="shared" si="9"/>
        <v>2</v>
      </c>
      <c r="L25" s="8">
        <f>'[5]str 4'!$D$30</f>
        <v>3</v>
      </c>
      <c r="M25" s="8">
        <f>'[6]str 4'!$D$30</f>
        <v>0</v>
      </c>
      <c r="N25" s="8">
        <f>'[7]str 4'!$D$30</f>
        <v>19</v>
      </c>
      <c r="O25" s="8">
        <f>'[8]str 4'!$D$30</f>
        <v>6</v>
      </c>
      <c r="P25" s="8">
        <f t="shared" si="10"/>
        <v>25</v>
      </c>
      <c r="Q25" s="86" t="str">
        <f>A25</f>
        <v>2f.</v>
      </c>
      <c r="R25" s="19" t="str">
        <f t="shared" si="5"/>
        <v>dobrowolna rezygnacja w m-cu</v>
      </c>
      <c r="S25" s="8">
        <f>'[9]str 4'!$D$30</f>
        <v>5</v>
      </c>
      <c r="T25" s="8">
        <f>'[10]str 4'!$D$30</f>
        <v>1</v>
      </c>
      <c r="U25" s="8">
        <f>'[11]str 4'!$D$30</f>
        <v>1</v>
      </c>
      <c r="V25" s="8">
        <f>'[12]str 4'!$D$30</f>
        <v>1</v>
      </c>
      <c r="W25" s="8">
        <f>'[13]str 4'!$D$30</f>
        <v>1</v>
      </c>
      <c r="X25" s="8">
        <f>'[14]str 4'!$D$30</f>
        <v>4</v>
      </c>
      <c r="Y25" s="8">
        <f>'[15]str 4'!$D$30</f>
        <v>0</v>
      </c>
      <c r="Z25" s="8">
        <f>'[16]str 4'!$D$30</f>
        <v>4</v>
      </c>
      <c r="AA25" s="8">
        <f>'[17]str 4'!$D$30</f>
        <v>2</v>
      </c>
      <c r="AB25" s="8">
        <f>'[18]str 4'!$D$30</f>
        <v>0</v>
      </c>
      <c r="AC25" s="8">
        <f>'[19]str 4'!$D$30</f>
        <v>2</v>
      </c>
      <c r="AD25" s="8">
        <f>'[20]str 4'!$D$30</f>
        <v>1</v>
      </c>
      <c r="AE25" s="8">
        <f>'[21]str 4'!$D$30</f>
        <v>4</v>
      </c>
      <c r="AF25" s="8">
        <f>'[22]str 4'!$D$30</f>
        <v>0</v>
      </c>
      <c r="AG25" s="8">
        <f>'[23]str 4'!$D$30</f>
        <v>2</v>
      </c>
    </row>
    <row r="26" spans="1:33" s="6" customFormat="1" ht="32.1" customHeight="1">
      <c r="A26" s="86"/>
      <c r="B26" s="6" t="s">
        <v>200</v>
      </c>
      <c r="C26" s="10">
        <f t="shared" si="6"/>
        <v>848</v>
      </c>
      <c r="D26" s="8">
        <v>777</v>
      </c>
      <c r="E26" s="11">
        <f t="shared" si="7"/>
        <v>71</v>
      </c>
      <c r="F26" s="9">
        <f>'[1]ns 4'!$D$30</f>
        <v>107</v>
      </c>
      <c r="G26" s="8">
        <f>'[2]ns 4'!$D$30</f>
        <v>12</v>
      </c>
      <c r="H26" s="8">
        <f t="shared" si="8"/>
        <v>119</v>
      </c>
      <c r="I26" s="8">
        <f>'[3]ns 4'!$D$30</f>
        <v>41</v>
      </c>
      <c r="J26" s="8">
        <f>'[4]ns 4'!$D$30</f>
        <v>13</v>
      </c>
      <c r="K26" s="8">
        <f t="shared" si="9"/>
        <v>54</v>
      </c>
      <c r="L26" s="8">
        <f>'[5]ns 4'!$D$30</f>
        <v>88</v>
      </c>
      <c r="M26" s="8">
        <f>'[6]ns 4'!$D$30</f>
        <v>0</v>
      </c>
      <c r="N26" s="8">
        <f>'[7]ns 4'!$D$30</f>
        <v>204</v>
      </c>
      <c r="O26" s="8">
        <f>'[8]ns 4'!$D$30</f>
        <v>70</v>
      </c>
      <c r="P26" s="8">
        <f t="shared" si="10"/>
        <v>274</v>
      </c>
      <c r="Q26" s="86"/>
      <c r="R26" s="6" t="str">
        <f t="shared" si="5"/>
        <v>od 1.01</v>
      </c>
      <c r="S26" s="8">
        <f>'[9]ns 4'!$D$30</f>
        <v>26</v>
      </c>
      <c r="T26" s="8">
        <f>'[10]ns 4'!$D$30</f>
        <v>42</v>
      </c>
      <c r="U26" s="8">
        <f>'[11]ns 4'!$D$30</f>
        <v>10</v>
      </c>
      <c r="V26" s="8">
        <f>'[12]ns 4'!$D$30</f>
        <v>14</v>
      </c>
      <c r="W26" s="8">
        <f>'[13]ns 4'!$D$30</f>
        <v>35</v>
      </c>
      <c r="X26" s="8">
        <f>'[14]ns 4'!$D$30</f>
        <v>38</v>
      </c>
      <c r="Y26" s="8">
        <f>'[15]ns 4'!$D$30</f>
        <v>8</v>
      </c>
      <c r="Z26" s="8">
        <f>'[16]ns 4'!$D$30</f>
        <v>43</v>
      </c>
      <c r="AA26" s="8">
        <f>'[17]ns 4'!$D$30</f>
        <v>13</v>
      </c>
      <c r="AB26" s="8">
        <f>'[18]ns 4'!$D$30</f>
        <v>7</v>
      </c>
      <c r="AC26" s="8">
        <f>'[19]ns 4'!$D$30</f>
        <v>4</v>
      </c>
      <c r="AD26" s="8">
        <f>'[20]ns 4'!$D$30</f>
        <v>22</v>
      </c>
      <c r="AE26" s="8">
        <f>'[21]ns 4'!$D$30</f>
        <v>29</v>
      </c>
      <c r="AF26" s="8">
        <f>'[22]ns 4'!$D$30</f>
        <v>0</v>
      </c>
      <c r="AG26" s="8">
        <f>'[23]ns 4'!$D$30</f>
        <v>22</v>
      </c>
    </row>
    <row r="27" spans="1:33" s="6" customFormat="1" ht="32.1" customHeight="1">
      <c r="A27" s="86" t="s">
        <v>247</v>
      </c>
      <c r="B27" s="18" t="s">
        <v>238</v>
      </c>
      <c r="C27" s="10">
        <f t="shared" si="6"/>
        <v>96</v>
      </c>
      <c r="D27" s="8">
        <v>91</v>
      </c>
      <c r="E27" s="11">
        <f t="shared" si="7"/>
        <v>5</v>
      </c>
      <c r="F27" s="9">
        <f>'[1]str 4'!$D$31</f>
        <v>50</v>
      </c>
      <c r="G27" s="8">
        <f>'[2]str 4'!$D$31</f>
        <v>16</v>
      </c>
      <c r="H27" s="8">
        <f t="shared" si="8"/>
        <v>66</v>
      </c>
      <c r="I27" s="8">
        <f>'[3]str 4'!$D$31</f>
        <v>4</v>
      </c>
      <c r="J27" s="8">
        <f>'[4]str 4'!$D$31</f>
        <v>3</v>
      </c>
      <c r="K27" s="8">
        <f t="shared" si="9"/>
        <v>7</v>
      </c>
      <c r="L27" s="8">
        <f>'[5]str 4'!$D$31</f>
        <v>0</v>
      </c>
      <c r="M27" s="8">
        <f>'[6]str 4'!$D$31</f>
        <v>3</v>
      </c>
      <c r="N27" s="8">
        <f>'[7]str 4'!$D$31</f>
        <v>0</v>
      </c>
      <c r="O27" s="8">
        <f>'[8]str 4'!$D$31</f>
        <v>0</v>
      </c>
      <c r="P27" s="8">
        <f t="shared" si="10"/>
        <v>0</v>
      </c>
      <c r="Q27" s="86" t="str">
        <f>A27</f>
        <v>2g.</v>
      </c>
      <c r="R27" s="18" t="str">
        <f t="shared" si="5"/>
        <v>inne przyczyny</v>
      </c>
      <c r="S27" s="8">
        <f>'[9]str 4'!$D$31</f>
        <v>1</v>
      </c>
      <c r="T27" s="8">
        <f>'[10]str 4'!$D$31</f>
        <v>0</v>
      </c>
      <c r="U27" s="8">
        <f>'[11]str 4'!$D$31</f>
        <v>0</v>
      </c>
      <c r="V27" s="8">
        <f>'[12]str 4'!$D$31</f>
        <v>0</v>
      </c>
      <c r="W27" s="8">
        <f>'[13]str 4'!$D$31</f>
        <v>0</v>
      </c>
      <c r="X27" s="8">
        <f>'[14]str 4'!$D$31</f>
        <v>1</v>
      </c>
      <c r="Y27" s="8">
        <f>'[15]str 4'!$D$31</f>
        <v>0</v>
      </c>
      <c r="Z27" s="8">
        <f>'[16]str 4'!$D$31</f>
        <v>8</v>
      </c>
      <c r="AA27" s="8">
        <f>'[17]str 4'!$D$31</f>
        <v>0</v>
      </c>
      <c r="AB27" s="8">
        <f>'[18]str 4'!$D$31</f>
        <v>1</v>
      </c>
      <c r="AC27" s="8">
        <f>'[19]str 4'!$D$31</f>
        <v>0</v>
      </c>
      <c r="AD27" s="8">
        <f>'[20]str 4'!$D$31</f>
        <v>3</v>
      </c>
      <c r="AE27" s="8">
        <f>'[21]str 4'!$D$31</f>
        <v>0</v>
      </c>
      <c r="AF27" s="8">
        <f>'[22]str 4'!$D$31</f>
        <v>3</v>
      </c>
      <c r="AG27" s="8">
        <f>'[23]str 4'!$D$31</f>
        <v>3</v>
      </c>
    </row>
    <row r="28" spans="1:33" s="6" customFormat="1" ht="37.5" customHeight="1">
      <c r="A28" s="84"/>
      <c r="B28" s="6" t="s">
        <v>200</v>
      </c>
      <c r="C28" s="10">
        <f t="shared" si="6"/>
        <v>1229</v>
      </c>
      <c r="D28" s="8">
        <v>1133</v>
      </c>
      <c r="E28" s="11">
        <f t="shared" si="7"/>
        <v>96</v>
      </c>
      <c r="F28" s="9">
        <f>'[1]ns 4'!$D$31</f>
        <v>656</v>
      </c>
      <c r="G28" s="8">
        <f>'[2]ns 4'!$D$31</f>
        <v>163</v>
      </c>
      <c r="H28" s="8">
        <f t="shared" si="8"/>
        <v>819</v>
      </c>
      <c r="I28" s="8">
        <f>'[3]ns 4'!$D$31</f>
        <v>28</v>
      </c>
      <c r="J28" s="8">
        <f>'[4]ns 4'!$D$31</f>
        <v>10</v>
      </c>
      <c r="K28" s="8">
        <f t="shared" si="9"/>
        <v>38</v>
      </c>
      <c r="L28" s="8">
        <f>'[5]ns 4'!$D$31</f>
        <v>49</v>
      </c>
      <c r="M28" s="8">
        <f>'[6]ns 4'!$D$31</f>
        <v>96</v>
      </c>
      <c r="N28" s="8">
        <f>'[7]ns 4'!$D$31</f>
        <v>9</v>
      </c>
      <c r="O28" s="8">
        <f>'[8]ns 4'!$D$31</f>
        <v>2</v>
      </c>
      <c r="P28" s="8">
        <f t="shared" si="10"/>
        <v>11</v>
      </c>
      <c r="Q28" s="84"/>
      <c r="R28" s="6" t="str">
        <f t="shared" si="5"/>
        <v>od 1.01</v>
      </c>
      <c r="S28" s="8">
        <f>'[9]ns 4'!$D$31</f>
        <v>23</v>
      </c>
      <c r="T28" s="8">
        <f>'[10]ns 4'!$D$31</f>
        <v>0</v>
      </c>
      <c r="U28" s="8">
        <f>'[11]ns 4'!$D$31</f>
        <v>1</v>
      </c>
      <c r="V28" s="8">
        <f>'[12]ns 4'!$D$31</f>
        <v>1</v>
      </c>
      <c r="W28" s="8">
        <f>'[13]ns 4'!$D$31</f>
        <v>13</v>
      </c>
      <c r="X28" s="8">
        <f>'[14]ns 4'!$D$31</f>
        <v>14</v>
      </c>
      <c r="Y28" s="8">
        <f>'[15]ns 4'!$D$31</f>
        <v>4</v>
      </c>
      <c r="Z28" s="8">
        <f>'[16]ns 4'!$D$31</f>
        <v>56</v>
      </c>
      <c r="AA28" s="8">
        <f>'[17]ns 4'!$D$31</f>
        <v>11</v>
      </c>
      <c r="AB28" s="8">
        <f>'[18]ns 4'!$D$31</f>
        <v>28</v>
      </c>
      <c r="AC28" s="8">
        <f>'[19]ns 4'!$D$31</f>
        <v>23</v>
      </c>
      <c r="AD28" s="8">
        <f>'[20]ns 4'!$D$31</f>
        <v>9</v>
      </c>
      <c r="AE28" s="8">
        <f>'[21]ns 4'!$D$31</f>
        <v>2</v>
      </c>
      <c r="AF28" s="8">
        <f>'[22]ns 4'!$D$31</f>
        <v>20</v>
      </c>
      <c r="AG28" s="8">
        <f>'[23]ns 4'!$D$31</f>
        <v>11</v>
      </c>
    </row>
    <row r="29" spans="1:33" s="6" customFormat="1" ht="32.1" customHeight="1">
      <c r="A29" s="259" t="s">
        <v>19</v>
      </c>
      <c r="B29" s="38" t="s">
        <v>243</v>
      </c>
      <c r="C29" s="10">
        <f t="shared" si="6"/>
        <v>1785</v>
      </c>
      <c r="D29" s="8">
        <v>1746</v>
      </c>
      <c r="E29" s="11">
        <f t="shared" si="7"/>
        <v>39</v>
      </c>
      <c r="F29" s="9">
        <f>'[1]str 4'!$D$32</f>
        <v>202</v>
      </c>
      <c r="G29" s="8">
        <f>'[2]str 4'!$D$32</f>
        <v>54</v>
      </c>
      <c r="H29" s="8">
        <f t="shared" si="8"/>
        <v>256</v>
      </c>
      <c r="I29" s="8">
        <f>'[3]str 4'!$D$32</f>
        <v>80</v>
      </c>
      <c r="J29" s="8">
        <f>'[4]str 4'!$D$32</f>
        <v>44</v>
      </c>
      <c r="K29" s="8">
        <f t="shared" si="9"/>
        <v>124</v>
      </c>
      <c r="L29" s="8">
        <f>'[5]str 4'!$D$32</f>
        <v>245</v>
      </c>
      <c r="M29" s="8">
        <f>'[6]str 4'!$D$32</f>
        <v>64</v>
      </c>
      <c r="N29" s="8">
        <f>'[7]str 4'!$D$32</f>
        <v>211</v>
      </c>
      <c r="O29" s="8">
        <f>'[8]str 4'!$D$32</f>
        <v>75</v>
      </c>
      <c r="P29" s="8">
        <f t="shared" si="10"/>
        <v>286</v>
      </c>
      <c r="Q29" s="259" t="str">
        <f>A29</f>
        <v>3.</v>
      </c>
      <c r="R29" s="38" t="str">
        <f t="shared" si="5"/>
        <v>Poszukujący pracy - stan w końcu miesiąca</v>
      </c>
      <c r="S29" s="8">
        <f>'[9]str 4'!$D$32</f>
        <v>96</v>
      </c>
      <c r="T29" s="8">
        <f>'[10]str 4'!$D$32</f>
        <v>62</v>
      </c>
      <c r="U29" s="8">
        <f>'[11]str 4'!$D$32</f>
        <v>48</v>
      </c>
      <c r="V29" s="8">
        <f>'[12]str 4'!$D$32</f>
        <v>29</v>
      </c>
      <c r="W29" s="8">
        <f>'[13]str 4'!$D$32</f>
        <v>62</v>
      </c>
      <c r="X29" s="8">
        <f>'[14]str 4'!$D$32</f>
        <v>87</v>
      </c>
      <c r="Y29" s="8">
        <f>'[15]str 4'!$D$32</f>
        <v>9</v>
      </c>
      <c r="Z29" s="8">
        <f>'[16]str 4'!$D$32</f>
        <v>37</v>
      </c>
      <c r="AA29" s="8">
        <f>'[17]str 4'!$D$32</f>
        <v>66</v>
      </c>
      <c r="AB29" s="8">
        <f>'[18]str 4'!$D$32</f>
        <v>46</v>
      </c>
      <c r="AC29" s="8">
        <f>'[19]str 4'!$D$32</f>
        <v>32</v>
      </c>
      <c r="AD29" s="8">
        <f>'[20]str 4'!$D$32</f>
        <v>112</v>
      </c>
      <c r="AE29" s="8">
        <f>'[21]str 4'!$D$32</f>
        <v>39</v>
      </c>
      <c r="AF29" s="8">
        <f>'[22]str 4'!$D$32</f>
        <v>26</v>
      </c>
      <c r="AG29" s="8">
        <f>'[23]str 4'!$D$32</f>
        <v>59</v>
      </c>
    </row>
    <row r="30" spans="1:33" s="6" customFormat="1" ht="32.1" customHeight="1" thickBot="1">
      <c r="A30" s="261"/>
      <c r="B30" s="18" t="s">
        <v>21</v>
      </c>
      <c r="C30" s="12">
        <f t="shared" si="6"/>
        <v>674</v>
      </c>
      <c r="D30" s="13">
        <v>676</v>
      </c>
      <c r="E30" s="14">
        <f t="shared" si="7"/>
        <v>-2</v>
      </c>
      <c r="F30" s="9">
        <f>'[1]str 4'!$E$32</f>
        <v>60</v>
      </c>
      <c r="G30" s="8">
        <f>'[2]str 4'!$E$32</f>
        <v>20</v>
      </c>
      <c r="H30" s="8">
        <f t="shared" si="8"/>
        <v>80</v>
      </c>
      <c r="I30" s="8">
        <f>'[3]str 4'!$E$32</f>
        <v>34</v>
      </c>
      <c r="J30" s="8">
        <f>'[4]str 4'!$E$32</f>
        <v>22</v>
      </c>
      <c r="K30" s="8">
        <f t="shared" si="9"/>
        <v>56</v>
      </c>
      <c r="L30" s="8">
        <f>'[5]str 4'!$E$32</f>
        <v>95</v>
      </c>
      <c r="M30" s="8">
        <f>'[6]str 4'!$E$32</f>
        <v>21</v>
      </c>
      <c r="N30" s="8">
        <f>'[7]str 4'!$E$32</f>
        <v>83</v>
      </c>
      <c r="O30" s="8">
        <f>'[8]str 4'!$E$32</f>
        <v>32</v>
      </c>
      <c r="P30" s="8">
        <f t="shared" si="10"/>
        <v>115</v>
      </c>
      <c r="Q30" s="261"/>
      <c r="R30" s="18" t="str">
        <f t="shared" si="5"/>
        <v>- w tym kobiety</v>
      </c>
      <c r="S30" s="8">
        <f>'[9]str 4'!$E$32</f>
        <v>31</v>
      </c>
      <c r="T30" s="8">
        <f>'[10]str 4'!$E$32</f>
        <v>16</v>
      </c>
      <c r="U30" s="8">
        <f>'[11]str 4'!$E$32</f>
        <v>25</v>
      </c>
      <c r="V30" s="8">
        <f>'[12]str 4'!$E$32</f>
        <v>11</v>
      </c>
      <c r="W30" s="8">
        <f>'[13]str 4'!$E$32</f>
        <v>29</v>
      </c>
      <c r="X30" s="8">
        <f>'[14]str 4'!$E$32</f>
        <v>36</v>
      </c>
      <c r="Y30" s="8">
        <f>'[15]str 4'!$E$32</f>
        <v>2</v>
      </c>
      <c r="Z30" s="8">
        <f>'[16]str 4'!$E$32</f>
        <v>8</v>
      </c>
      <c r="AA30" s="8">
        <f>'[17]str 4'!$E$32</f>
        <v>25</v>
      </c>
      <c r="AB30" s="8">
        <f>'[18]str 4'!$E$32</f>
        <v>16</v>
      </c>
      <c r="AC30" s="8">
        <f>'[19]str 4'!$E$32</f>
        <v>9</v>
      </c>
      <c r="AD30" s="8">
        <f>'[20]str 4'!$E$32</f>
        <v>45</v>
      </c>
      <c r="AE30" s="8">
        <f>'[21]str 4'!$E$32</f>
        <v>16</v>
      </c>
      <c r="AF30" s="8">
        <f>'[22]str 4'!$E$32</f>
        <v>11</v>
      </c>
      <c r="AG30" s="8">
        <f>'[23]str 4'!$E$32</f>
        <v>27</v>
      </c>
    </row>
  </sheetData>
  <mergeCells count="38">
    <mergeCell ref="A1:G1"/>
    <mergeCell ref="Q1:W1"/>
    <mergeCell ref="E4:E5"/>
    <mergeCell ref="Q29:Q30"/>
    <mergeCell ref="Q6:Q9"/>
    <mergeCell ref="A29:A30"/>
    <mergeCell ref="A6:A9"/>
    <mergeCell ref="A3:A5"/>
    <mergeCell ref="B3:B5"/>
    <mergeCell ref="C3:E3"/>
    <mergeCell ref="C4:C5"/>
    <mergeCell ref="Q3:Q5"/>
    <mergeCell ref="Q2:AG2"/>
    <mergeCell ref="I4:K4"/>
    <mergeCell ref="A2:P2"/>
    <mergeCell ref="AB4:AB5"/>
    <mergeCell ref="AF4:AF5"/>
    <mergeCell ref="Z4:Z5"/>
    <mergeCell ref="AG4:AG5"/>
    <mergeCell ref="D4:D5"/>
    <mergeCell ref="T4:T5"/>
    <mergeCell ref="L4:L5"/>
    <mergeCell ref="F4:H4"/>
    <mergeCell ref="R3:R5"/>
    <mergeCell ref="S4:S5"/>
    <mergeCell ref="F3:P3"/>
    <mergeCell ref="N4:P4"/>
    <mergeCell ref="AA4:AA5"/>
    <mergeCell ref="Y4:Y5"/>
    <mergeCell ref="S3:AG3"/>
    <mergeCell ref="M4:M5"/>
    <mergeCell ref="V4:V5"/>
    <mergeCell ref="U4:U5"/>
    <mergeCell ref="AC4:AC5"/>
    <mergeCell ref="AE4:AE5"/>
    <mergeCell ref="W4:W5"/>
    <mergeCell ref="X4:X5"/>
    <mergeCell ref="AD4:A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>
  <sheetPr codeName="Arkusz42"/>
  <dimension ref="A1:L203"/>
  <sheetViews>
    <sheetView workbookViewId="0">
      <selection activeCell="C215" sqref="C215"/>
    </sheetView>
  </sheetViews>
  <sheetFormatPr defaultRowHeight="15"/>
  <cols>
    <col min="1" max="1" width="8.625" style="1" customWidth="1"/>
    <col min="2" max="2" width="20.625" style="1" customWidth="1"/>
    <col min="3" max="7" width="11.625" style="1" customWidth="1"/>
    <col min="8" max="16384" width="9" style="1"/>
  </cols>
  <sheetData>
    <row r="1" spans="1:7" s="6" customFormat="1">
      <c r="A1" s="295" t="s">
        <v>590</v>
      </c>
      <c r="B1" s="295"/>
      <c r="C1" s="295"/>
      <c r="D1" s="295"/>
      <c r="E1" s="295"/>
      <c r="F1" s="295"/>
      <c r="G1" s="295"/>
    </row>
    <row r="2" spans="1:7" s="6" customFormat="1">
      <c r="A2" s="130"/>
      <c r="B2" s="130"/>
      <c r="C2" s="131" t="s">
        <v>272</v>
      </c>
      <c r="D2" s="132" t="str">
        <f>'1-STRUKTURA-PODST'!A2</f>
        <v>31.12.2016 r.</v>
      </c>
      <c r="E2" s="130"/>
      <c r="F2" s="130"/>
      <c r="G2" s="130"/>
    </row>
    <row r="3" spans="1:7" s="6" customFormat="1" ht="18" customHeight="1">
      <c r="A3" s="296" t="s">
        <v>2</v>
      </c>
      <c r="B3" s="297"/>
      <c r="C3" s="300" t="s">
        <v>273</v>
      </c>
      <c r="D3" s="300"/>
      <c r="E3" s="300" t="s">
        <v>20</v>
      </c>
      <c r="F3" s="300"/>
      <c r="G3" s="300" t="s">
        <v>274</v>
      </c>
    </row>
    <row r="4" spans="1:7" s="6" customFormat="1" ht="18" customHeight="1">
      <c r="A4" s="298"/>
      <c r="B4" s="299"/>
      <c r="C4" s="123" t="s">
        <v>275</v>
      </c>
      <c r="D4" s="123" t="s">
        <v>276</v>
      </c>
      <c r="E4" s="123" t="s">
        <v>277</v>
      </c>
      <c r="F4" s="123" t="s">
        <v>276</v>
      </c>
      <c r="G4" s="300"/>
    </row>
    <row r="5" spans="1:7" s="6" customFormat="1" ht="15.75" thickBot="1">
      <c r="A5" s="124" t="s">
        <v>278</v>
      </c>
      <c r="B5" s="125"/>
      <c r="C5" s="133">
        <v>8012</v>
      </c>
      <c r="D5" s="133">
        <v>4382</v>
      </c>
      <c r="E5" s="133">
        <v>1338</v>
      </c>
      <c r="F5" s="133">
        <v>805</v>
      </c>
      <c r="G5" s="134">
        <f t="shared" ref="G5:G69" si="0">IF(C5=0,0,E5/C5)</f>
        <v>0.16699950074887668</v>
      </c>
    </row>
    <row r="6" spans="1:7" s="6" customFormat="1">
      <c r="A6" s="135" t="s">
        <v>279</v>
      </c>
      <c r="B6" s="135"/>
      <c r="C6" s="136">
        <v>3152</v>
      </c>
      <c r="D6" s="136">
        <v>1811</v>
      </c>
      <c r="E6" s="136">
        <v>497</v>
      </c>
      <c r="F6" s="136">
        <v>274</v>
      </c>
      <c r="G6" s="137">
        <v>0.1576776649746193</v>
      </c>
    </row>
    <row r="7" spans="1:7" s="6" customFormat="1">
      <c r="A7" s="138" t="s">
        <v>280</v>
      </c>
      <c r="B7" s="294" t="s">
        <v>281</v>
      </c>
      <c r="C7" s="139">
        <v>458</v>
      </c>
      <c r="D7" s="139">
        <v>271</v>
      </c>
      <c r="E7" s="139">
        <v>74</v>
      </c>
      <c r="F7" s="139">
        <v>40</v>
      </c>
      <c r="G7" s="140">
        <v>0.16157205240174671</v>
      </c>
    </row>
    <row r="8" spans="1:7" s="6" customFormat="1">
      <c r="A8" s="138" t="s">
        <v>282</v>
      </c>
      <c r="B8" s="294"/>
      <c r="C8" s="139">
        <v>576</v>
      </c>
      <c r="D8" s="139">
        <v>344</v>
      </c>
      <c r="E8" s="139">
        <v>52</v>
      </c>
      <c r="F8" s="139">
        <v>28</v>
      </c>
      <c r="G8" s="140">
        <v>9.0277777777777776E-2</v>
      </c>
    </row>
    <row r="9" spans="1:7" s="6" customFormat="1">
      <c r="A9" s="138" t="s">
        <v>280</v>
      </c>
      <c r="B9" s="294" t="s">
        <v>283</v>
      </c>
      <c r="C9" s="139">
        <v>374</v>
      </c>
      <c r="D9" s="139">
        <v>198</v>
      </c>
      <c r="E9" s="139">
        <v>94</v>
      </c>
      <c r="F9" s="139">
        <v>42</v>
      </c>
      <c r="G9" s="140">
        <v>0.25133689839572193</v>
      </c>
    </row>
    <row r="10" spans="1:7" s="6" customFormat="1">
      <c r="A10" s="138" t="s">
        <v>282</v>
      </c>
      <c r="B10" s="294"/>
      <c r="C10" s="139">
        <v>20</v>
      </c>
      <c r="D10" s="139">
        <v>11</v>
      </c>
      <c r="E10" s="139">
        <v>2</v>
      </c>
      <c r="F10" s="139">
        <v>1</v>
      </c>
      <c r="G10" s="140">
        <v>0.1</v>
      </c>
    </row>
    <row r="11" spans="1:7" s="6" customFormat="1">
      <c r="A11" s="138" t="s">
        <v>282</v>
      </c>
      <c r="B11" s="138" t="s">
        <v>284</v>
      </c>
      <c r="C11" s="139">
        <v>393</v>
      </c>
      <c r="D11" s="139">
        <v>224</v>
      </c>
      <c r="E11" s="139">
        <v>68</v>
      </c>
      <c r="F11" s="139">
        <v>41</v>
      </c>
      <c r="G11" s="140">
        <v>0.17302798982188294</v>
      </c>
    </row>
    <row r="12" spans="1:7" s="6" customFormat="1">
      <c r="A12" s="138" t="s">
        <v>282</v>
      </c>
      <c r="B12" s="138" t="s">
        <v>285</v>
      </c>
      <c r="C12" s="139">
        <v>247</v>
      </c>
      <c r="D12" s="139">
        <v>135</v>
      </c>
      <c r="E12" s="139">
        <v>32</v>
      </c>
      <c r="F12" s="139">
        <v>16</v>
      </c>
      <c r="G12" s="140">
        <v>0.12955465587044535</v>
      </c>
    </row>
    <row r="13" spans="1:7" s="6" customFormat="1">
      <c r="A13" s="138" t="s">
        <v>282</v>
      </c>
      <c r="B13" s="138" t="s">
        <v>286</v>
      </c>
      <c r="C13" s="139">
        <v>305</v>
      </c>
      <c r="D13" s="139">
        <v>170</v>
      </c>
      <c r="E13" s="139">
        <v>56</v>
      </c>
      <c r="F13" s="139">
        <v>29</v>
      </c>
      <c r="G13" s="140">
        <v>0.18360655737704917</v>
      </c>
    </row>
    <row r="14" spans="1:7" s="6" customFormat="1">
      <c r="A14" s="138" t="s">
        <v>282</v>
      </c>
      <c r="B14" s="138" t="s">
        <v>287</v>
      </c>
      <c r="C14" s="139">
        <v>241</v>
      </c>
      <c r="D14" s="139">
        <v>142</v>
      </c>
      <c r="E14" s="139">
        <v>34</v>
      </c>
      <c r="F14" s="139">
        <v>17</v>
      </c>
      <c r="G14" s="140">
        <v>0.14107883817427386</v>
      </c>
    </row>
    <row r="15" spans="1:7" s="6" customFormat="1">
      <c r="A15" s="138" t="s">
        <v>282</v>
      </c>
      <c r="B15" s="138" t="s">
        <v>288</v>
      </c>
      <c r="C15" s="139">
        <v>278</v>
      </c>
      <c r="D15" s="139">
        <v>169</v>
      </c>
      <c r="E15" s="139">
        <v>49</v>
      </c>
      <c r="F15" s="139">
        <v>33</v>
      </c>
      <c r="G15" s="140">
        <v>0.17625899280575538</v>
      </c>
    </row>
    <row r="16" spans="1:7" s="6" customFormat="1" ht="15.75" thickBot="1">
      <c r="A16" s="141" t="s">
        <v>282</v>
      </c>
      <c r="B16" s="141" t="s">
        <v>289</v>
      </c>
      <c r="C16" s="142">
        <v>260</v>
      </c>
      <c r="D16" s="142">
        <v>147</v>
      </c>
      <c r="E16" s="142">
        <v>36</v>
      </c>
      <c r="F16" s="142">
        <v>27</v>
      </c>
      <c r="G16" s="143">
        <v>0.13846153846153847</v>
      </c>
    </row>
    <row r="17" spans="1:12" s="6" customFormat="1" ht="15.75" thickBot="1">
      <c r="A17" s="126" t="s">
        <v>290</v>
      </c>
      <c r="B17" s="127"/>
      <c r="C17" s="128">
        <v>4534</v>
      </c>
      <c r="D17" s="128">
        <v>2574</v>
      </c>
      <c r="E17" s="128">
        <v>571</v>
      </c>
      <c r="F17" s="128">
        <v>292</v>
      </c>
      <c r="G17" s="144">
        <v>0.1259373621526246</v>
      </c>
    </row>
    <row r="18" spans="1:12" s="6" customFormat="1">
      <c r="A18" s="135" t="s">
        <v>291</v>
      </c>
      <c r="B18" s="135"/>
      <c r="C18" s="136">
        <v>2388</v>
      </c>
      <c r="D18" s="136">
        <v>1427</v>
      </c>
      <c r="E18" s="136">
        <v>390</v>
      </c>
      <c r="F18" s="136">
        <v>205</v>
      </c>
      <c r="G18" s="137">
        <v>0.16331658291457288</v>
      </c>
    </row>
    <row r="19" spans="1:12" s="6" customFormat="1">
      <c r="A19" s="138" t="s">
        <v>280</v>
      </c>
      <c r="B19" s="294" t="s">
        <v>292</v>
      </c>
      <c r="C19" s="139">
        <v>190</v>
      </c>
      <c r="D19" s="139">
        <v>102</v>
      </c>
      <c r="E19" s="139">
        <v>30</v>
      </c>
      <c r="F19" s="139">
        <v>18</v>
      </c>
      <c r="G19" s="140">
        <v>0.15789473684210525</v>
      </c>
    </row>
    <row r="20" spans="1:12" s="6" customFormat="1">
      <c r="A20" s="138" t="s">
        <v>282</v>
      </c>
      <c r="B20" s="294"/>
      <c r="C20" s="139">
        <v>330</v>
      </c>
      <c r="D20" s="139">
        <v>200</v>
      </c>
      <c r="E20" s="139">
        <v>46</v>
      </c>
      <c r="F20" s="139">
        <v>22</v>
      </c>
      <c r="G20" s="140">
        <v>0.1393939393939394</v>
      </c>
    </row>
    <row r="21" spans="1:12" s="6" customFormat="1">
      <c r="A21" s="138" t="s">
        <v>280</v>
      </c>
      <c r="B21" s="294" t="s">
        <v>293</v>
      </c>
      <c r="C21" s="139">
        <v>123</v>
      </c>
      <c r="D21" s="139">
        <v>77</v>
      </c>
      <c r="E21" s="139">
        <v>19</v>
      </c>
      <c r="F21" s="139">
        <v>7</v>
      </c>
      <c r="G21" s="140">
        <v>0.15447154471544716</v>
      </c>
    </row>
    <row r="22" spans="1:12" s="6" customFormat="1">
      <c r="A22" s="138" t="s">
        <v>282</v>
      </c>
      <c r="B22" s="294"/>
      <c r="C22" s="139">
        <v>186</v>
      </c>
      <c r="D22" s="139">
        <v>107</v>
      </c>
      <c r="E22" s="139">
        <v>38</v>
      </c>
      <c r="F22" s="139">
        <v>16</v>
      </c>
      <c r="G22" s="140">
        <v>0.20430107526881722</v>
      </c>
    </row>
    <row r="23" spans="1:12" s="6" customFormat="1">
      <c r="A23" s="138" t="s">
        <v>282</v>
      </c>
      <c r="B23" s="138" t="s">
        <v>294</v>
      </c>
      <c r="C23" s="139">
        <v>607</v>
      </c>
      <c r="D23" s="139">
        <v>372</v>
      </c>
      <c r="E23" s="139">
        <v>111</v>
      </c>
      <c r="F23" s="139">
        <v>63</v>
      </c>
      <c r="G23" s="140">
        <v>0.18286655683690281</v>
      </c>
    </row>
    <row r="24" spans="1:12" s="6" customFormat="1">
      <c r="A24" s="138" t="s">
        <v>282</v>
      </c>
      <c r="B24" s="138" t="s">
        <v>295</v>
      </c>
      <c r="C24" s="139">
        <v>345</v>
      </c>
      <c r="D24" s="139">
        <v>196</v>
      </c>
      <c r="E24" s="139">
        <v>63</v>
      </c>
      <c r="F24" s="139">
        <v>37</v>
      </c>
      <c r="G24" s="140">
        <v>0.18260869565217391</v>
      </c>
      <c r="L24" s="180"/>
    </row>
    <row r="25" spans="1:12" s="6" customFormat="1">
      <c r="A25" s="138" t="s">
        <v>282</v>
      </c>
      <c r="B25" s="138" t="s">
        <v>296</v>
      </c>
      <c r="C25" s="139">
        <v>272</v>
      </c>
      <c r="D25" s="139">
        <v>163</v>
      </c>
      <c r="E25" s="139">
        <v>25</v>
      </c>
      <c r="F25" s="139">
        <v>10</v>
      </c>
      <c r="G25" s="140">
        <v>9.1911764705882359E-2</v>
      </c>
    </row>
    <row r="26" spans="1:12" s="6" customFormat="1" ht="15.75" thickBot="1">
      <c r="A26" s="141" t="s">
        <v>282</v>
      </c>
      <c r="B26" s="141" t="s">
        <v>297</v>
      </c>
      <c r="C26" s="142">
        <v>335</v>
      </c>
      <c r="D26" s="142">
        <v>210</v>
      </c>
      <c r="E26" s="142">
        <v>58</v>
      </c>
      <c r="F26" s="142">
        <v>32</v>
      </c>
      <c r="G26" s="143">
        <v>0.17313432835820897</v>
      </c>
    </row>
    <row r="27" spans="1:12" s="6" customFormat="1" ht="15.75" thickBot="1">
      <c r="A27" s="302" t="s">
        <v>298</v>
      </c>
      <c r="B27" s="303"/>
      <c r="C27" s="128">
        <v>5569</v>
      </c>
      <c r="D27" s="128">
        <v>3052</v>
      </c>
      <c r="E27" s="128">
        <v>741</v>
      </c>
      <c r="F27" s="128">
        <v>427</v>
      </c>
      <c r="G27" s="144">
        <v>0.13305799964086909</v>
      </c>
    </row>
    <row r="28" spans="1:12" s="6" customFormat="1">
      <c r="A28" s="135" t="s">
        <v>299</v>
      </c>
      <c r="B28" s="135"/>
      <c r="C28" s="136">
        <v>4788</v>
      </c>
      <c r="D28" s="136">
        <v>2840</v>
      </c>
      <c r="E28" s="136">
        <v>909</v>
      </c>
      <c r="F28" s="136">
        <v>536</v>
      </c>
      <c r="G28" s="137">
        <v>0.18984962406015038</v>
      </c>
    </row>
    <row r="29" spans="1:12" s="6" customFormat="1">
      <c r="A29" s="138" t="s">
        <v>280</v>
      </c>
      <c r="B29" s="129" t="s">
        <v>300</v>
      </c>
      <c r="C29" s="139">
        <v>958</v>
      </c>
      <c r="D29" s="139">
        <v>552</v>
      </c>
      <c r="E29" s="139">
        <v>160</v>
      </c>
      <c r="F29" s="139">
        <v>96</v>
      </c>
      <c r="G29" s="140">
        <v>0.16701461377870563</v>
      </c>
    </row>
    <row r="30" spans="1:12" s="6" customFormat="1">
      <c r="A30" s="138" t="s">
        <v>282</v>
      </c>
      <c r="B30" s="129" t="s">
        <v>300</v>
      </c>
      <c r="C30" s="139">
        <v>505</v>
      </c>
      <c r="D30" s="139">
        <v>301</v>
      </c>
      <c r="E30" s="139">
        <v>103</v>
      </c>
      <c r="F30" s="139">
        <v>51</v>
      </c>
      <c r="G30" s="140">
        <v>0.20396039603960395</v>
      </c>
    </row>
    <row r="31" spans="1:12" s="6" customFormat="1">
      <c r="A31" s="138" t="s">
        <v>282</v>
      </c>
      <c r="B31" s="138" t="s">
        <v>301</v>
      </c>
      <c r="C31" s="139">
        <v>748</v>
      </c>
      <c r="D31" s="139">
        <v>449</v>
      </c>
      <c r="E31" s="139">
        <v>102</v>
      </c>
      <c r="F31" s="139">
        <v>57</v>
      </c>
      <c r="G31" s="140">
        <f t="shared" si="0"/>
        <v>0.13636363636363635</v>
      </c>
    </row>
    <row r="32" spans="1:12" s="6" customFormat="1">
      <c r="A32" s="138" t="s">
        <v>282</v>
      </c>
      <c r="B32" s="138" t="s">
        <v>302</v>
      </c>
      <c r="C32" s="139">
        <v>718</v>
      </c>
      <c r="D32" s="139">
        <v>429</v>
      </c>
      <c r="E32" s="139">
        <v>159</v>
      </c>
      <c r="F32" s="139">
        <v>97</v>
      </c>
      <c r="G32" s="140">
        <f t="shared" si="0"/>
        <v>0.2214484679665738</v>
      </c>
    </row>
    <row r="33" spans="1:7" s="6" customFormat="1">
      <c r="A33" s="138" t="s">
        <v>282</v>
      </c>
      <c r="B33" s="138" t="s">
        <v>303</v>
      </c>
      <c r="C33" s="139">
        <v>230</v>
      </c>
      <c r="D33" s="139">
        <v>130</v>
      </c>
      <c r="E33" s="139">
        <v>53</v>
      </c>
      <c r="F33" s="139">
        <v>35</v>
      </c>
      <c r="G33" s="140">
        <f t="shared" si="0"/>
        <v>0.23043478260869565</v>
      </c>
    </row>
    <row r="34" spans="1:7" s="6" customFormat="1">
      <c r="A34" s="138" t="s">
        <v>282</v>
      </c>
      <c r="B34" s="138" t="s">
        <v>304</v>
      </c>
      <c r="C34" s="139">
        <v>367</v>
      </c>
      <c r="D34" s="139">
        <v>218</v>
      </c>
      <c r="E34" s="139">
        <v>89</v>
      </c>
      <c r="F34" s="139">
        <v>57</v>
      </c>
      <c r="G34" s="140">
        <f t="shared" si="0"/>
        <v>0.24250681198910082</v>
      </c>
    </row>
    <row r="35" spans="1:7" s="6" customFormat="1">
      <c r="A35" s="138" t="s">
        <v>282</v>
      </c>
      <c r="B35" s="138" t="s">
        <v>305</v>
      </c>
      <c r="C35" s="139">
        <v>654</v>
      </c>
      <c r="D35" s="139">
        <v>390</v>
      </c>
      <c r="E35" s="139">
        <v>120</v>
      </c>
      <c r="F35" s="139">
        <v>70</v>
      </c>
      <c r="G35" s="140">
        <f t="shared" si="0"/>
        <v>0.1834862385321101</v>
      </c>
    </row>
    <row r="36" spans="1:7" s="6" customFormat="1">
      <c r="A36" s="138" t="s">
        <v>282</v>
      </c>
      <c r="B36" s="138" t="s">
        <v>306</v>
      </c>
      <c r="C36" s="139">
        <v>149</v>
      </c>
      <c r="D36" s="139">
        <v>87</v>
      </c>
      <c r="E36" s="139">
        <v>35</v>
      </c>
      <c r="F36" s="139">
        <v>24</v>
      </c>
      <c r="G36" s="140">
        <f t="shared" si="0"/>
        <v>0.2348993288590604</v>
      </c>
    </row>
    <row r="37" spans="1:7" s="6" customFormat="1" ht="15.75" thickBot="1">
      <c r="A37" s="141" t="s">
        <v>282</v>
      </c>
      <c r="B37" s="141" t="s">
        <v>307</v>
      </c>
      <c r="C37" s="142">
        <v>459</v>
      </c>
      <c r="D37" s="142">
        <v>284</v>
      </c>
      <c r="E37" s="142">
        <v>88</v>
      </c>
      <c r="F37" s="142">
        <v>49</v>
      </c>
      <c r="G37" s="143">
        <f t="shared" si="0"/>
        <v>0.19172113289760348</v>
      </c>
    </row>
    <row r="38" spans="1:7" s="6" customFormat="1" ht="15.75" thickBot="1">
      <c r="A38" s="126" t="s">
        <v>308</v>
      </c>
      <c r="B38" s="127"/>
      <c r="C38" s="128">
        <v>7812</v>
      </c>
      <c r="D38" s="128">
        <v>4263</v>
      </c>
      <c r="E38" s="128">
        <v>870</v>
      </c>
      <c r="F38" s="128">
        <v>479</v>
      </c>
      <c r="G38" s="144">
        <f t="shared" si="0"/>
        <v>0.11136712749615975</v>
      </c>
    </row>
    <row r="39" spans="1:7" s="6" customFormat="1">
      <c r="A39" s="135" t="s">
        <v>309</v>
      </c>
      <c r="B39" s="135"/>
      <c r="C39" s="136">
        <f>SUM(C40:C57)</f>
        <v>7405</v>
      </c>
      <c r="D39" s="136">
        <f>SUM(D40:D57)</f>
        <v>4045</v>
      </c>
      <c r="E39" s="136">
        <f>SUM(E40:E57)</f>
        <v>839</v>
      </c>
      <c r="F39" s="136">
        <f>SUM(F40:F57)</f>
        <v>380</v>
      </c>
      <c r="G39" s="137">
        <f>IF(C39=0,0,E39/C39)</f>
        <v>0.11330182309250507</v>
      </c>
    </row>
    <row r="40" spans="1:7" s="6" customFormat="1">
      <c r="A40" s="138" t="s">
        <v>280</v>
      </c>
      <c r="B40" s="138" t="s">
        <v>310</v>
      </c>
      <c r="C40" s="139">
        <v>308</v>
      </c>
      <c r="D40" s="139">
        <v>161</v>
      </c>
      <c r="E40" s="139">
        <v>56</v>
      </c>
      <c r="F40" s="139">
        <v>25</v>
      </c>
      <c r="G40" s="140">
        <f t="shared" si="0"/>
        <v>0.18181818181818182</v>
      </c>
    </row>
    <row r="41" spans="1:7" s="6" customFormat="1">
      <c r="A41" s="138" t="s">
        <v>280</v>
      </c>
      <c r="B41" s="294" t="s">
        <v>311</v>
      </c>
      <c r="C41" s="139">
        <v>449</v>
      </c>
      <c r="D41" s="139">
        <v>269</v>
      </c>
      <c r="E41" s="139">
        <v>56</v>
      </c>
      <c r="F41" s="139">
        <v>27</v>
      </c>
      <c r="G41" s="140">
        <f t="shared" si="0"/>
        <v>0.12472160356347439</v>
      </c>
    </row>
    <row r="42" spans="1:7" s="6" customFormat="1">
      <c r="A42" s="138" t="s">
        <v>282</v>
      </c>
      <c r="B42" s="294" t="s">
        <v>311</v>
      </c>
      <c r="C42" s="139">
        <v>473</v>
      </c>
      <c r="D42" s="139">
        <v>277</v>
      </c>
      <c r="E42" s="139">
        <v>37</v>
      </c>
      <c r="F42" s="139">
        <v>19</v>
      </c>
      <c r="G42" s="140">
        <f t="shared" si="0"/>
        <v>7.8224101479915431E-2</v>
      </c>
    </row>
    <row r="43" spans="1:7" s="6" customFormat="1">
      <c r="A43" s="138" t="s">
        <v>280</v>
      </c>
      <c r="B43" s="294" t="s">
        <v>312</v>
      </c>
      <c r="C43" s="139">
        <v>156</v>
      </c>
      <c r="D43" s="139">
        <v>73</v>
      </c>
      <c r="E43" s="139">
        <v>14</v>
      </c>
      <c r="F43" s="139">
        <v>4</v>
      </c>
      <c r="G43" s="140">
        <f t="shared" si="0"/>
        <v>8.9743589743589744E-2</v>
      </c>
    </row>
    <row r="44" spans="1:7" s="6" customFormat="1">
      <c r="A44" s="138" t="s">
        <v>282</v>
      </c>
      <c r="B44" s="294" t="s">
        <v>312</v>
      </c>
      <c r="C44" s="139">
        <v>445</v>
      </c>
      <c r="D44" s="139">
        <v>230</v>
      </c>
      <c r="E44" s="139">
        <v>37</v>
      </c>
      <c r="F44" s="139">
        <v>15</v>
      </c>
      <c r="G44" s="140">
        <f t="shared" si="0"/>
        <v>8.3146067415730343E-2</v>
      </c>
    </row>
    <row r="45" spans="1:7" s="6" customFormat="1">
      <c r="A45" s="138" t="s">
        <v>280</v>
      </c>
      <c r="B45" s="294" t="s">
        <v>313</v>
      </c>
      <c r="C45" s="139">
        <v>246</v>
      </c>
      <c r="D45" s="139">
        <v>144</v>
      </c>
      <c r="E45" s="139">
        <v>24</v>
      </c>
      <c r="F45" s="139">
        <v>10</v>
      </c>
      <c r="G45" s="140">
        <f t="shared" si="0"/>
        <v>9.7560975609756101E-2</v>
      </c>
    </row>
    <row r="46" spans="1:7" s="6" customFormat="1">
      <c r="A46" s="138" t="s">
        <v>282</v>
      </c>
      <c r="B46" s="294" t="s">
        <v>313</v>
      </c>
      <c r="C46" s="139">
        <v>425</v>
      </c>
      <c r="D46" s="139">
        <v>229</v>
      </c>
      <c r="E46" s="139">
        <v>41</v>
      </c>
      <c r="F46" s="139">
        <v>13</v>
      </c>
      <c r="G46" s="140">
        <f t="shared" si="0"/>
        <v>9.6470588235294114E-2</v>
      </c>
    </row>
    <row r="47" spans="1:7" s="6" customFormat="1">
      <c r="A47" s="138" t="s">
        <v>280</v>
      </c>
      <c r="B47" s="294" t="s">
        <v>314</v>
      </c>
      <c r="C47" s="139">
        <v>140</v>
      </c>
      <c r="D47" s="139">
        <v>81</v>
      </c>
      <c r="E47" s="139">
        <v>12</v>
      </c>
      <c r="F47" s="139">
        <v>4</v>
      </c>
      <c r="G47" s="140">
        <f t="shared" si="0"/>
        <v>8.5714285714285715E-2</v>
      </c>
    </row>
    <row r="48" spans="1:7" s="6" customFormat="1">
      <c r="A48" s="138" t="s">
        <v>282</v>
      </c>
      <c r="B48" s="294" t="s">
        <v>314</v>
      </c>
      <c r="C48" s="139">
        <v>529</v>
      </c>
      <c r="D48" s="139">
        <v>267</v>
      </c>
      <c r="E48" s="139">
        <v>45</v>
      </c>
      <c r="F48" s="139">
        <v>20</v>
      </c>
      <c r="G48" s="140">
        <f t="shared" si="0"/>
        <v>8.5066162570888462E-2</v>
      </c>
    </row>
    <row r="49" spans="1:7" s="6" customFormat="1">
      <c r="A49" s="138" t="s">
        <v>280</v>
      </c>
      <c r="B49" s="294" t="s">
        <v>315</v>
      </c>
      <c r="C49" s="139">
        <v>270</v>
      </c>
      <c r="D49" s="139">
        <v>152</v>
      </c>
      <c r="E49" s="139">
        <v>38</v>
      </c>
      <c r="F49" s="139">
        <v>12</v>
      </c>
      <c r="G49" s="140">
        <f t="shared" si="0"/>
        <v>0.14074074074074075</v>
      </c>
    </row>
    <row r="50" spans="1:7" s="6" customFormat="1">
      <c r="A50" s="138" t="s">
        <v>282</v>
      </c>
      <c r="B50" s="294" t="s">
        <v>315</v>
      </c>
      <c r="C50" s="139">
        <v>582</v>
      </c>
      <c r="D50" s="139">
        <v>305</v>
      </c>
      <c r="E50" s="139">
        <v>59</v>
      </c>
      <c r="F50" s="139">
        <v>24</v>
      </c>
      <c r="G50" s="140">
        <f t="shared" si="0"/>
        <v>0.1013745704467354</v>
      </c>
    </row>
    <row r="51" spans="1:7" s="6" customFormat="1">
      <c r="A51" s="138" t="s">
        <v>282</v>
      </c>
      <c r="B51" s="138" t="s">
        <v>316</v>
      </c>
      <c r="C51" s="139">
        <v>303</v>
      </c>
      <c r="D51" s="139">
        <v>176</v>
      </c>
      <c r="E51" s="139">
        <v>53</v>
      </c>
      <c r="F51" s="139">
        <v>21</v>
      </c>
      <c r="G51" s="140">
        <f t="shared" si="0"/>
        <v>0.17491749174917492</v>
      </c>
    </row>
    <row r="52" spans="1:7" s="6" customFormat="1">
      <c r="A52" s="138" t="s">
        <v>282</v>
      </c>
      <c r="B52" s="138" t="s">
        <v>317</v>
      </c>
      <c r="C52" s="139">
        <v>360</v>
      </c>
      <c r="D52" s="139">
        <v>187</v>
      </c>
      <c r="E52" s="139">
        <v>34</v>
      </c>
      <c r="F52" s="139">
        <v>19</v>
      </c>
      <c r="G52" s="140">
        <f t="shared" si="0"/>
        <v>9.4444444444444442E-2</v>
      </c>
    </row>
    <row r="53" spans="1:7" s="6" customFormat="1">
      <c r="A53" s="138" t="s">
        <v>282</v>
      </c>
      <c r="B53" s="138" t="s">
        <v>318</v>
      </c>
      <c r="C53" s="139">
        <v>835</v>
      </c>
      <c r="D53" s="139">
        <v>440</v>
      </c>
      <c r="E53" s="139">
        <v>82</v>
      </c>
      <c r="F53" s="139">
        <v>31</v>
      </c>
      <c r="G53" s="140">
        <f t="shared" si="0"/>
        <v>9.8203592814371257E-2</v>
      </c>
    </row>
    <row r="54" spans="1:7" s="6" customFormat="1">
      <c r="A54" s="138" t="s">
        <v>282</v>
      </c>
      <c r="B54" s="138" t="s">
        <v>319</v>
      </c>
      <c r="C54" s="139">
        <v>717</v>
      </c>
      <c r="D54" s="139">
        <v>396</v>
      </c>
      <c r="E54" s="139">
        <v>90</v>
      </c>
      <c r="F54" s="139">
        <v>46</v>
      </c>
      <c r="G54" s="140">
        <f t="shared" si="0"/>
        <v>0.12552301255230125</v>
      </c>
    </row>
    <row r="55" spans="1:7" s="6" customFormat="1">
      <c r="A55" s="138" t="s">
        <v>282</v>
      </c>
      <c r="B55" s="138" t="s">
        <v>310</v>
      </c>
      <c r="C55" s="139">
        <v>273</v>
      </c>
      <c r="D55" s="139">
        <v>157</v>
      </c>
      <c r="E55" s="139">
        <v>39</v>
      </c>
      <c r="F55" s="139">
        <v>22</v>
      </c>
      <c r="G55" s="140">
        <f t="shared" si="0"/>
        <v>0.14285714285714285</v>
      </c>
    </row>
    <row r="56" spans="1:7" s="6" customFormat="1">
      <c r="A56" s="138" t="s">
        <v>282</v>
      </c>
      <c r="B56" s="138" t="s">
        <v>320</v>
      </c>
      <c r="C56" s="139">
        <v>315</v>
      </c>
      <c r="D56" s="139">
        <v>193</v>
      </c>
      <c r="E56" s="139">
        <v>50</v>
      </c>
      <c r="F56" s="139">
        <v>27</v>
      </c>
      <c r="G56" s="140">
        <f t="shared" si="0"/>
        <v>0.15873015873015872</v>
      </c>
    </row>
    <row r="57" spans="1:7" s="6" customFormat="1" ht="15.75" thickBot="1">
      <c r="A57" s="145" t="s">
        <v>282</v>
      </c>
      <c r="B57" s="145" t="s">
        <v>11</v>
      </c>
      <c r="C57" s="146">
        <v>579</v>
      </c>
      <c r="D57" s="146">
        <v>308</v>
      </c>
      <c r="E57" s="146">
        <v>72</v>
      </c>
      <c r="F57" s="146">
        <v>41</v>
      </c>
      <c r="G57" s="147">
        <f t="shared" si="0"/>
        <v>0.12435233160621761</v>
      </c>
    </row>
    <row r="58" spans="1:7" s="6" customFormat="1">
      <c r="A58" s="135" t="s">
        <v>321</v>
      </c>
      <c r="B58" s="135"/>
      <c r="C58" s="136">
        <f>SUM(C59:C67)</f>
        <v>3363</v>
      </c>
      <c r="D58" s="136">
        <f>SUM(D59:D67)</f>
        <v>1708</v>
      </c>
      <c r="E58" s="136">
        <f>SUM(E59:E67)</f>
        <v>520</v>
      </c>
      <c r="F58" s="136">
        <f>SUM(F59:F67)</f>
        <v>245</v>
      </c>
      <c r="G58" s="137">
        <f>IF(C58=0,0,E58/C58)</f>
        <v>0.15462384775498067</v>
      </c>
    </row>
    <row r="59" spans="1:7" s="6" customFormat="1">
      <c r="A59" s="138" t="s">
        <v>280</v>
      </c>
      <c r="B59" s="138" t="s">
        <v>42</v>
      </c>
      <c r="C59" s="139">
        <v>777</v>
      </c>
      <c r="D59" s="139">
        <v>396</v>
      </c>
      <c r="E59" s="139">
        <v>119</v>
      </c>
      <c r="F59" s="139">
        <v>56</v>
      </c>
      <c r="G59" s="140">
        <f t="shared" si="0"/>
        <v>0.15315315315315314</v>
      </c>
    </row>
    <row r="60" spans="1:7" s="6" customFormat="1">
      <c r="A60" s="138" t="s">
        <v>322</v>
      </c>
      <c r="B60" s="138" t="s">
        <v>323</v>
      </c>
      <c r="C60" s="139">
        <v>530</v>
      </c>
      <c r="D60" s="139">
        <v>241</v>
      </c>
      <c r="E60" s="139">
        <v>84</v>
      </c>
      <c r="F60" s="139">
        <v>40</v>
      </c>
      <c r="G60" s="140">
        <f t="shared" si="0"/>
        <v>0.15849056603773584</v>
      </c>
    </row>
    <row r="61" spans="1:7" s="6" customFormat="1">
      <c r="A61" s="138" t="s">
        <v>322</v>
      </c>
      <c r="B61" s="138" t="s">
        <v>324</v>
      </c>
      <c r="C61" s="139">
        <v>166</v>
      </c>
      <c r="D61" s="139">
        <v>79</v>
      </c>
      <c r="E61" s="139">
        <v>21</v>
      </c>
      <c r="F61" s="139">
        <v>8</v>
      </c>
      <c r="G61" s="140">
        <f t="shared" si="0"/>
        <v>0.12650602409638553</v>
      </c>
    </row>
    <row r="62" spans="1:7" s="6" customFormat="1">
      <c r="A62" s="138" t="s">
        <v>282</v>
      </c>
      <c r="B62" s="138" t="s">
        <v>42</v>
      </c>
      <c r="C62" s="139">
        <v>750</v>
      </c>
      <c r="D62" s="139">
        <v>403</v>
      </c>
      <c r="E62" s="139">
        <v>131</v>
      </c>
      <c r="F62" s="139">
        <v>60</v>
      </c>
      <c r="G62" s="140">
        <f t="shared" si="0"/>
        <v>0.17466666666666666</v>
      </c>
    </row>
    <row r="63" spans="1:7" s="6" customFormat="1">
      <c r="A63" s="138" t="s">
        <v>282</v>
      </c>
      <c r="B63" s="138" t="s">
        <v>325</v>
      </c>
      <c r="C63" s="139">
        <v>203</v>
      </c>
      <c r="D63" s="139">
        <v>114</v>
      </c>
      <c r="E63" s="139">
        <v>30</v>
      </c>
      <c r="F63" s="139">
        <v>17</v>
      </c>
      <c r="G63" s="140">
        <f t="shared" si="0"/>
        <v>0.14778325123152711</v>
      </c>
    </row>
    <row r="64" spans="1:7" s="6" customFormat="1">
      <c r="A64" s="138" t="s">
        <v>282</v>
      </c>
      <c r="B64" s="138" t="s">
        <v>326</v>
      </c>
      <c r="C64" s="139">
        <v>199</v>
      </c>
      <c r="D64" s="139">
        <v>99</v>
      </c>
      <c r="E64" s="139">
        <v>29</v>
      </c>
      <c r="F64" s="139">
        <v>10</v>
      </c>
      <c r="G64" s="140">
        <f t="shared" si="0"/>
        <v>0.14572864321608039</v>
      </c>
    </row>
    <row r="65" spans="1:7" s="6" customFormat="1">
      <c r="A65" s="138" t="s">
        <v>282</v>
      </c>
      <c r="B65" s="138" t="s">
        <v>327</v>
      </c>
      <c r="C65" s="139">
        <v>181</v>
      </c>
      <c r="D65" s="139">
        <v>87</v>
      </c>
      <c r="E65" s="139">
        <v>25</v>
      </c>
      <c r="F65" s="139">
        <v>12</v>
      </c>
      <c r="G65" s="140">
        <f t="shared" si="0"/>
        <v>0.13812154696132597</v>
      </c>
    </row>
    <row r="66" spans="1:7" s="6" customFormat="1">
      <c r="A66" s="138" t="s">
        <v>282</v>
      </c>
      <c r="B66" s="138" t="s">
        <v>328</v>
      </c>
      <c r="C66" s="139">
        <v>339</v>
      </c>
      <c r="D66" s="139">
        <v>186</v>
      </c>
      <c r="E66" s="139">
        <v>61</v>
      </c>
      <c r="F66" s="139">
        <v>31</v>
      </c>
      <c r="G66" s="140">
        <f t="shared" si="0"/>
        <v>0.17994100294985252</v>
      </c>
    </row>
    <row r="67" spans="1:7" s="6" customFormat="1" ht="15.75" thickBot="1">
      <c r="A67" s="141" t="s">
        <v>282</v>
      </c>
      <c r="B67" s="141" t="s">
        <v>329</v>
      </c>
      <c r="C67" s="142">
        <v>218</v>
      </c>
      <c r="D67" s="142">
        <v>103</v>
      </c>
      <c r="E67" s="142">
        <v>20</v>
      </c>
      <c r="F67" s="142">
        <v>11</v>
      </c>
      <c r="G67" s="143">
        <f t="shared" si="0"/>
        <v>9.1743119266055051E-2</v>
      </c>
    </row>
    <row r="68" spans="1:7" s="6" customFormat="1">
      <c r="A68" s="135" t="s">
        <v>330</v>
      </c>
      <c r="B68" s="135"/>
      <c r="C68" s="136">
        <f>SUM(C69:C80)</f>
        <v>3080</v>
      </c>
      <c r="D68" s="136">
        <f>SUM(D69:D80)</f>
        <v>1906</v>
      </c>
      <c r="E68" s="136">
        <f>SUM(E69:E80)</f>
        <v>349</v>
      </c>
      <c r="F68" s="136">
        <f>SUM(F69:F80)</f>
        <v>186</v>
      </c>
      <c r="G68" s="137">
        <f>IF(C68=0,0,E68/C68)</f>
        <v>0.11331168831168831</v>
      </c>
    </row>
    <row r="69" spans="1:7" s="6" customFormat="1">
      <c r="A69" s="138" t="s">
        <v>280</v>
      </c>
      <c r="B69" s="138" t="s">
        <v>331</v>
      </c>
      <c r="C69" s="139">
        <v>1046</v>
      </c>
      <c r="D69" s="139">
        <v>636</v>
      </c>
      <c r="E69" s="139">
        <v>133</v>
      </c>
      <c r="F69" s="148">
        <v>68</v>
      </c>
      <c r="G69" s="140">
        <f t="shared" si="0"/>
        <v>0.12715105162523901</v>
      </c>
    </row>
    <row r="70" spans="1:7" s="6" customFormat="1">
      <c r="A70" s="138" t="s">
        <v>280</v>
      </c>
      <c r="B70" s="294" t="s">
        <v>332</v>
      </c>
      <c r="C70" s="139">
        <v>29</v>
      </c>
      <c r="D70" s="139">
        <v>20</v>
      </c>
      <c r="E70" s="139">
        <v>5</v>
      </c>
      <c r="F70" s="139">
        <v>2</v>
      </c>
      <c r="G70" s="140">
        <f t="shared" ref="G70:G80" si="1">IF(C70=0,0,E70/C70)</f>
        <v>0.17241379310344829</v>
      </c>
    </row>
    <row r="71" spans="1:7" s="6" customFormat="1">
      <c r="A71" s="138" t="s">
        <v>282</v>
      </c>
      <c r="B71" s="294"/>
      <c r="C71" s="139">
        <v>86</v>
      </c>
      <c r="D71" s="139">
        <v>54</v>
      </c>
      <c r="E71" s="139">
        <v>10</v>
      </c>
      <c r="F71" s="139">
        <v>8</v>
      </c>
      <c r="G71" s="140">
        <f t="shared" si="1"/>
        <v>0.11627906976744186</v>
      </c>
    </row>
    <row r="72" spans="1:7" s="6" customFormat="1">
      <c r="A72" s="138" t="s">
        <v>280</v>
      </c>
      <c r="B72" s="301" t="s">
        <v>333</v>
      </c>
      <c r="C72" s="139">
        <v>173</v>
      </c>
      <c r="D72" s="139">
        <v>104</v>
      </c>
      <c r="E72" s="139">
        <v>14</v>
      </c>
      <c r="F72" s="139">
        <v>9</v>
      </c>
      <c r="G72" s="140">
        <f t="shared" si="1"/>
        <v>8.0924855491329481E-2</v>
      </c>
    </row>
    <row r="73" spans="1:7" s="6" customFormat="1">
      <c r="A73" s="138" t="s">
        <v>282</v>
      </c>
      <c r="B73" s="301"/>
      <c r="C73" s="139">
        <v>249</v>
      </c>
      <c r="D73" s="139">
        <v>159</v>
      </c>
      <c r="E73" s="139">
        <v>16</v>
      </c>
      <c r="F73" s="139">
        <v>7</v>
      </c>
      <c r="G73" s="140">
        <f t="shared" si="1"/>
        <v>6.4257028112449793E-2</v>
      </c>
    </row>
    <row r="74" spans="1:7" s="6" customFormat="1">
      <c r="A74" s="138" t="s">
        <v>282</v>
      </c>
      <c r="B74" s="149" t="s">
        <v>334</v>
      </c>
      <c r="C74" s="139">
        <v>158</v>
      </c>
      <c r="D74" s="139">
        <v>103</v>
      </c>
      <c r="E74" s="139">
        <v>18</v>
      </c>
      <c r="F74" s="139">
        <v>11</v>
      </c>
      <c r="G74" s="140">
        <f t="shared" si="1"/>
        <v>0.11392405063291139</v>
      </c>
    </row>
    <row r="75" spans="1:7" s="6" customFormat="1">
      <c r="A75" s="138" t="s">
        <v>282</v>
      </c>
      <c r="B75" s="149" t="s">
        <v>335</v>
      </c>
      <c r="C75" s="139">
        <v>301</v>
      </c>
      <c r="D75" s="139">
        <v>193</v>
      </c>
      <c r="E75" s="139">
        <v>28</v>
      </c>
      <c r="F75" s="139">
        <v>16</v>
      </c>
      <c r="G75" s="140">
        <f t="shared" si="1"/>
        <v>9.3023255813953487E-2</v>
      </c>
    </row>
    <row r="76" spans="1:7" s="6" customFormat="1">
      <c r="A76" s="138" t="s">
        <v>282</v>
      </c>
      <c r="B76" s="149" t="s">
        <v>43</v>
      </c>
      <c r="C76" s="139">
        <v>261</v>
      </c>
      <c r="D76" s="139">
        <v>168</v>
      </c>
      <c r="E76" s="139">
        <v>35</v>
      </c>
      <c r="F76" s="139">
        <v>21</v>
      </c>
      <c r="G76" s="140">
        <f t="shared" si="1"/>
        <v>0.13409961685823754</v>
      </c>
    </row>
    <row r="77" spans="1:7" s="6" customFormat="1">
      <c r="A77" s="138" t="s">
        <v>282</v>
      </c>
      <c r="B77" s="149" t="s">
        <v>336</v>
      </c>
      <c r="C77" s="139">
        <v>132</v>
      </c>
      <c r="D77" s="139">
        <v>67</v>
      </c>
      <c r="E77" s="139">
        <v>16</v>
      </c>
      <c r="F77" s="139">
        <v>8</v>
      </c>
      <c r="G77" s="140">
        <f t="shared" si="1"/>
        <v>0.12121212121212122</v>
      </c>
    </row>
    <row r="78" spans="1:7" s="6" customFormat="1">
      <c r="A78" s="138" t="s">
        <v>282</v>
      </c>
      <c r="B78" s="149" t="s">
        <v>337</v>
      </c>
      <c r="C78" s="139">
        <v>181</v>
      </c>
      <c r="D78" s="139">
        <v>123</v>
      </c>
      <c r="E78" s="139">
        <v>19</v>
      </c>
      <c r="F78" s="139">
        <v>11</v>
      </c>
      <c r="G78" s="140">
        <f t="shared" si="1"/>
        <v>0.10497237569060773</v>
      </c>
    </row>
    <row r="79" spans="1:7" s="6" customFormat="1">
      <c r="A79" s="138" t="s">
        <v>282</v>
      </c>
      <c r="B79" s="138" t="s">
        <v>338</v>
      </c>
      <c r="C79" s="139">
        <v>216</v>
      </c>
      <c r="D79" s="139">
        <v>128</v>
      </c>
      <c r="E79" s="139">
        <v>19</v>
      </c>
      <c r="F79" s="139">
        <v>7</v>
      </c>
      <c r="G79" s="140">
        <f t="shared" si="1"/>
        <v>8.7962962962962965E-2</v>
      </c>
    </row>
    <row r="80" spans="1:7" s="6" customFormat="1" ht="15.75" thickBot="1">
      <c r="A80" s="141" t="s">
        <v>282</v>
      </c>
      <c r="B80" s="141" t="s">
        <v>339</v>
      </c>
      <c r="C80" s="142">
        <v>248</v>
      </c>
      <c r="D80" s="142">
        <v>151</v>
      </c>
      <c r="E80" s="142">
        <v>36</v>
      </c>
      <c r="F80" s="142">
        <v>18</v>
      </c>
      <c r="G80" s="143">
        <f t="shared" si="1"/>
        <v>0.14516129032258066</v>
      </c>
    </row>
    <row r="81" spans="1:7" s="6" customFormat="1">
      <c r="A81" s="135" t="s">
        <v>340</v>
      </c>
      <c r="B81" s="135"/>
      <c r="C81" s="136">
        <f>SUM(C82:C88)</f>
        <v>2802</v>
      </c>
      <c r="D81" s="136">
        <f>SUM(D82:D88)</f>
        <v>1701</v>
      </c>
      <c r="E81" s="136">
        <f>SUM(E82:E88)</f>
        <v>426</v>
      </c>
      <c r="F81" s="136">
        <f>SUM(F82:F88)</f>
        <v>229</v>
      </c>
      <c r="G81" s="137">
        <f t="shared" ref="G81:G88" si="2">IF(C81=0,0,E81/C81)</f>
        <v>0.15203426124197003</v>
      </c>
    </row>
    <row r="82" spans="1:7" s="6" customFormat="1">
      <c r="A82" s="138" t="s">
        <v>280</v>
      </c>
      <c r="B82" s="138" t="s">
        <v>44</v>
      </c>
      <c r="C82" s="139">
        <v>1062</v>
      </c>
      <c r="D82" s="139">
        <v>609</v>
      </c>
      <c r="E82" s="139">
        <v>154</v>
      </c>
      <c r="F82" s="139">
        <v>88</v>
      </c>
      <c r="G82" s="140">
        <f t="shared" si="2"/>
        <v>0.14500941619585686</v>
      </c>
    </row>
    <row r="83" spans="1:7" s="6" customFormat="1">
      <c r="A83" s="138" t="s">
        <v>282</v>
      </c>
      <c r="B83" s="138" t="s">
        <v>341</v>
      </c>
      <c r="C83" s="139">
        <v>267</v>
      </c>
      <c r="D83" s="139">
        <v>180</v>
      </c>
      <c r="E83" s="139">
        <v>37</v>
      </c>
      <c r="F83" s="139">
        <v>25</v>
      </c>
      <c r="G83" s="140">
        <f t="shared" si="2"/>
        <v>0.13857677902621723</v>
      </c>
    </row>
    <row r="84" spans="1:7" s="6" customFormat="1">
      <c r="A84" s="138" t="s">
        <v>282</v>
      </c>
      <c r="B84" s="138" t="s">
        <v>342</v>
      </c>
      <c r="C84" s="139">
        <v>230</v>
      </c>
      <c r="D84" s="139">
        <v>158</v>
      </c>
      <c r="E84" s="139">
        <v>34</v>
      </c>
      <c r="F84" s="139">
        <v>16</v>
      </c>
      <c r="G84" s="140">
        <f t="shared" si="2"/>
        <v>0.14782608695652175</v>
      </c>
    </row>
    <row r="85" spans="1:7" s="6" customFormat="1">
      <c r="A85" s="138" t="s">
        <v>282</v>
      </c>
      <c r="B85" s="138" t="s">
        <v>343</v>
      </c>
      <c r="C85" s="139">
        <v>290</v>
      </c>
      <c r="D85" s="139">
        <v>160</v>
      </c>
      <c r="E85" s="139">
        <v>48</v>
      </c>
      <c r="F85" s="139">
        <v>27</v>
      </c>
      <c r="G85" s="140">
        <f t="shared" si="2"/>
        <v>0.16551724137931034</v>
      </c>
    </row>
    <row r="86" spans="1:7" s="6" customFormat="1">
      <c r="A86" s="138" t="s">
        <v>282</v>
      </c>
      <c r="B86" s="138" t="s">
        <v>344</v>
      </c>
      <c r="C86" s="139">
        <v>363</v>
      </c>
      <c r="D86" s="139">
        <v>219</v>
      </c>
      <c r="E86" s="139">
        <v>56</v>
      </c>
      <c r="F86" s="139">
        <v>24</v>
      </c>
      <c r="G86" s="140">
        <f t="shared" si="2"/>
        <v>0.15426997245179064</v>
      </c>
    </row>
    <row r="87" spans="1:7" s="6" customFormat="1">
      <c r="A87" s="138" t="s">
        <v>282</v>
      </c>
      <c r="B87" s="138" t="s">
        <v>345</v>
      </c>
      <c r="C87" s="139">
        <v>298</v>
      </c>
      <c r="D87" s="139">
        <v>182</v>
      </c>
      <c r="E87" s="139">
        <v>44</v>
      </c>
      <c r="F87" s="139">
        <v>20</v>
      </c>
      <c r="G87" s="140">
        <f t="shared" si="2"/>
        <v>0.1476510067114094</v>
      </c>
    </row>
    <row r="88" spans="1:7" s="6" customFormat="1" ht="15.75" thickBot="1">
      <c r="A88" s="145" t="s">
        <v>282</v>
      </c>
      <c r="B88" s="145" t="s">
        <v>346</v>
      </c>
      <c r="C88" s="146">
        <v>292</v>
      </c>
      <c r="D88" s="146">
        <v>193</v>
      </c>
      <c r="E88" s="146">
        <v>53</v>
      </c>
      <c r="F88" s="146">
        <v>29</v>
      </c>
      <c r="G88" s="147">
        <f t="shared" si="2"/>
        <v>0.1815068493150685</v>
      </c>
    </row>
    <row r="89" spans="1:7" s="6" customFormat="1">
      <c r="A89" s="135" t="s">
        <v>347</v>
      </c>
      <c r="B89" s="135"/>
      <c r="C89" s="136">
        <f>SUM(C90:C96)</f>
        <v>2493</v>
      </c>
      <c r="D89" s="136">
        <f>SUM(D90:D96)</f>
        <v>1529</v>
      </c>
      <c r="E89" s="136">
        <f>SUM(E90:E96)</f>
        <v>363</v>
      </c>
      <c r="F89" s="136">
        <f>SUM(F90:F96)</f>
        <v>192</v>
      </c>
      <c r="G89" s="137">
        <f t="shared" ref="G89:G96" si="3">IF(C89=0,0,E89/C89)</f>
        <v>0.14560770156438027</v>
      </c>
    </row>
    <row r="90" spans="1:7" s="6" customFormat="1">
      <c r="A90" s="138" t="s">
        <v>280</v>
      </c>
      <c r="B90" s="138" t="s">
        <v>348</v>
      </c>
      <c r="C90" s="139">
        <v>831</v>
      </c>
      <c r="D90" s="139">
        <v>509</v>
      </c>
      <c r="E90" s="139">
        <v>113</v>
      </c>
      <c r="F90" s="139">
        <v>56</v>
      </c>
      <c r="G90" s="140">
        <f t="shared" si="3"/>
        <v>0.13598074608904934</v>
      </c>
    </row>
    <row r="91" spans="1:7" s="6" customFormat="1">
      <c r="A91" s="138" t="s">
        <v>280</v>
      </c>
      <c r="B91" s="294" t="s">
        <v>349</v>
      </c>
      <c r="C91" s="139">
        <v>193</v>
      </c>
      <c r="D91" s="139">
        <v>122</v>
      </c>
      <c r="E91" s="139">
        <v>42</v>
      </c>
      <c r="F91" s="139">
        <v>25</v>
      </c>
      <c r="G91" s="140">
        <f t="shared" si="3"/>
        <v>0.21761658031088082</v>
      </c>
    </row>
    <row r="92" spans="1:7" s="6" customFormat="1">
      <c r="A92" s="138" t="s">
        <v>282</v>
      </c>
      <c r="B92" s="294"/>
      <c r="C92" s="139">
        <v>332</v>
      </c>
      <c r="D92" s="139">
        <v>208</v>
      </c>
      <c r="E92" s="139">
        <v>48</v>
      </c>
      <c r="F92" s="139">
        <v>25</v>
      </c>
      <c r="G92" s="140">
        <f t="shared" si="3"/>
        <v>0.14457831325301204</v>
      </c>
    </row>
    <row r="93" spans="1:7" s="6" customFormat="1">
      <c r="A93" s="138" t="s">
        <v>282</v>
      </c>
      <c r="B93" s="138" t="s">
        <v>350</v>
      </c>
      <c r="C93" s="139">
        <v>181</v>
      </c>
      <c r="D93" s="139">
        <v>113</v>
      </c>
      <c r="E93" s="139">
        <v>29</v>
      </c>
      <c r="F93" s="139">
        <v>19</v>
      </c>
      <c r="G93" s="140">
        <f t="shared" si="3"/>
        <v>0.16022099447513813</v>
      </c>
    </row>
    <row r="94" spans="1:7" s="6" customFormat="1">
      <c r="A94" s="138" t="s">
        <v>282</v>
      </c>
      <c r="B94" s="138" t="s">
        <v>45</v>
      </c>
      <c r="C94" s="139">
        <v>449</v>
      </c>
      <c r="D94" s="139">
        <v>295</v>
      </c>
      <c r="E94" s="139">
        <v>56</v>
      </c>
      <c r="F94" s="139">
        <v>31</v>
      </c>
      <c r="G94" s="140">
        <f t="shared" si="3"/>
        <v>0.12472160356347439</v>
      </c>
    </row>
    <row r="95" spans="1:7" s="6" customFormat="1">
      <c r="A95" s="138" t="s">
        <v>282</v>
      </c>
      <c r="B95" s="138" t="s">
        <v>351</v>
      </c>
      <c r="C95" s="139">
        <v>207</v>
      </c>
      <c r="D95" s="139">
        <v>118</v>
      </c>
      <c r="E95" s="139">
        <v>32</v>
      </c>
      <c r="F95" s="139">
        <v>14</v>
      </c>
      <c r="G95" s="140">
        <f t="shared" si="3"/>
        <v>0.15458937198067632</v>
      </c>
    </row>
    <row r="96" spans="1:7" s="6" customFormat="1" ht="15.75" thickBot="1">
      <c r="A96" s="141" t="s">
        <v>282</v>
      </c>
      <c r="B96" s="141" t="s">
        <v>352</v>
      </c>
      <c r="C96" s="142">
        <v>300</v>
      </c>
      <c r="D96" s="142">
        <v>164</v>
      </c>
      <c r="E96" s="142">
        <v>43</v>
      </c>
      <c r="F96" s="142">
        <v>22</v>
      </c>
      <c r="G96" s="143">
        <f t="shared" si="3"/>
        <v>0.14333333333333334</v>
      </c>
    </row>
    <row r="97" spans="1:7" s="6" customFormat="1">
      <c r="A97" s="135" t="s">
        <v>353</v>
      </c>
      <c r="B97" s="135"/>
      <c r="C97" s="136">
        <f>SUM(C98:C110)</f>
        <v>10446</v>
      </c>
      <c r="D97" s="136">
        <f>SUM(D98:D110)</f>
        <v>5925</v>
      </c>
      <c r="E97" s="136">
        <f>SUM(E98:E110)</f>
        <v>1931</v>
      </c>
      <c r="F97" s="136">
        <f>SUM(F98:F110)</f>
        <v>1046</v>
      </c>
      <c r="G97" s="137">
        <f t="shared" ref="G97:G110" si="4">IF(C97=0,0,E97/C97)</f>
        <v>0.18485544706107601</v>
      </c>
    </row>
    <row r="98" spans="1:7" s="6" customFormat="1">
      <c r="A98" s="138" t="s">
        <v>280</v>
      </c>
      <c r="B98" s="138" t="s">
        <v>354</v>
      </c>
      <c r="C98" s="139">
        <v>4562</v>
      </c>
      <c r="D98" s="139">
        <v>2537</v>
      </c>
      <c r="E98" s="139">
        <v>802</v>
      </c>
      <c r="F98" s="139">
        <v>441</v>
      </c>
      <c r="G98" s="140">
        <f t="shared" si="4"/>
        <v>0.17580008768084174</v>
      </c>
    </row>
    <row r="99" spans="1:7" s="6" customFormat="1">
      <c r="A99" s="138" t="s">
        <v>280</v>
      </c>
      <c r="B99" s="294" t="s">
        <v>355</v>
      </c>
      <c r="C99" s="139">
        <v>445</v>
      </c>
      <c r="D99" s="139">
        <v>221</v>
      </c>
      <c r="E99" s="139">
        <v>96</v>
      </c>
      <c r="F99" s="139">
        <v>43</v>
      </c>
      <c r="G99" s="140">
        <f t="shared" si="4"/>
        <v>0.21573033707865169</v>
      </c>
    </row>
    <row r="100" spans="1:7" s="6" customFormat="1">
      <c r="A100" s="138" t="s">
        <v>282</v>
      </c>
      <c r="B100" s="294"/>
      <c r="C100" s="139">
        <v>524</v>
      </c>
      <c r="D100" s="139">
        <v>299</v>
      </c>
      <c r="E100" s="139">
        <v>107</v>
      </c>
      <c r="F100" s="139">
        <v>54</v>
      </c>
      <c r="G100" s="140">
        <f t="shared" si="4"/>
        <v>0.20419847328244276</v>
      </c>
    </row>
    <row r="101" spans="1:7" s="6" customFormat="1">
      <c r="A101" s="138" t="s">
        <v>280</v>
      </c>
      <c r="B101" s="294" t="s">
        <v>356</v>
      </c>
      <c r="C101" s="139">
        <v>492</v>
      </c>
      <c r="D101" s="139">
        <v>312</v>
      </c>
      <c r="E101" s="139">
        <v>98</v>
      </c>
      <c r="F101" s="139">
        <v>71</v>
      </c>
      <c r="G101" s="140">
        <f t="shared" si="4"/>
        <v>0.1991869918699187</v>
      </c>
    </row>
    <row r="102" spans="1:7" s="6" customFormat="1">
      <c r="A102" s="138" t="s">
        <v>282</v>
      </c>
      <c r="B102" s="294"/>
      <c r="C102" s="139">
        <v>290</v>
      </c>
      <c r="D102" s="139">
        <v>184</v>
      </c>
      <c r="E102" s="139">
        <v>58</v>
      </c>
      <c r="F102" s="139">
        <v>37</v>
      </c>
      <c r="G102" s="140">
        <f t="shared" si="4"/>
        <v>0.2</v>
      </c>
    </row>
    <row r="103" spans="1:7" s="6" customFormat="1">
      <c r="A103" s="138" t="s">
        <v>280</v>
      </c>
      <c r="B103" s="294" t="s">
        <v>357</v>
      </c>
      <c r="C103" s="139">
        <v>570</v>
      </c>
      <c r="D103" s="139">
        <v>348</v>
      </c>
      <c r="E103" s="139">
        <v>121</v>
      </c>
      <c r="F103" s="139">
        <v>73</v>
      </c>
      <c r="G103" s="140">
        <f t="shared" si="4"/>
        <v>0.21228070175438596</v>
      </c>
    </row>
    <row r="104" spans="1:7" s="6" customFormat="1">
      <c r="A104" s="138" t="s">
        <v>282</v>
      </c>
      <c r="B104" s="294" t="s">
        <v>358</v>
      </c>
      <c r="C104" s="139">
        <v>753</v>
      </c>
      <c r="D104" s="139">
        <v>427</v>
      </c>
      <c r="E104" s="139">
        <v>127</v>
      </c>
      <c r="F104" s="139">
        <v>61</v>
      </c>
      <c r="G104" s="140">
        <f t="shared" si="4"/>
        <v>0.16865869853917662</v>
      </c>
    </row>
    <row r="105" spans="1:7" s="6" customFormat="1">
      <c r="A105" s="138" t="s">
        <v>280</v>
      </c>
      <c r="B105" s="294" t="s">
        <v>359</v>
      </c>
      <c r="C105" s="139">
        <v>415</v>
      </c>
      <c r="D105" s="139">
        <v>254</v>
      </c>
      <c r="E105" s="139">
        <v>84</v>
      </c>
      <c r="F105" s="139">
        <v>46</v>
      </c>
      <c r="G105" s="140">
        <f t="shared" si="4"/>
        <v>0.20240963855421687</v>
      </c>
    </row>
    <row r="106" spans="1:7" s="6" customFormat="1">
      <c r="A106" s="138" t="s">
        <v>282</v>
      </c>
      <c r="B106" s="294" t="s">
        <v>360</v>
      </c>
      <c r="C106" s="139">
        <v>275</v>
      </c>
      <c r="D106" s="139">
        <v>171</v>
      </c>
      <c r="E106" s="139">
        <v>43</v>
      </c>
      <c r="F106" s="139">
        <v>22</v>
      </c>
      <c r="G106" s="140">
        <f t="shared" si="4"/>
        <v>0.15636363636363637</v>
      </c>
    </row>
    <row r="107" spans="1:7" s="6" customFormat="1">
      <c r="A107" s="138" t="s">
        <v>282</v>
      </c>
      <c r="B107" s="138" t="s">
        <v>361</v>
      </c>
      <c r="C107" s="139">
        <v>359</v>
      </c>
      <c r="D107" s="139">
        <v>194</v>
      </c>
      <c r="E107" s="139">
        <v>67</v>
      </c>
      <c r="F107" s="139">
        <v>26</v>
      </c>
      <c r="G107" s="140">
        <f t="shared" si="4"/>
        <v>0.18662952646239556</v>
      </c>
    </row>
    <row r="108" spans="1:7" s="6" customFormat="1">
      <c r="A108" s="138" t="s">
        <v>282</v>
      </c>
      <c r="B108" s="138" t="s">
        <v>354</v>
      </c>
      <c r="C108" s="139">
        <v>786</v>
      </c>
      <c r="D108" s="139">
        <v>442</v>
      </c>
      <c r="E108" s="139">
        <v>143</v>
      </c>
      <c r="F108" s="139">
        <v>80</v>
      </c>
      <c r="G108" s="140">
        <f t="shared" si="4"/>
        <v>0.18193384223918574</v>
      </c>
    </row>
    <row r="109" spans="1:7" s="6" customFormat="1">
      <c r="A109" s="138" t="s">
        <v>282</v>
      </c>
      <c r="B109" s="138" t="s">
        <v>362</v>
      </c>
      <c r="C109" s="139">
        <v>335</v>
      </c>
      <c r="D109" s="139">
        <v>192</v>
      </c>
      <c r="E109" s="139">
        <v>79</v>
      </c>
      <c r="F109" s="139">
        <v>47</v>
      </c>
      <c r="G109" s="140">
        <f t="shared" si="4"/>
        <v>0.23582089552238805</v>
      </c>
    </row>
    <row r="110" spans="1:7" s="6" customFormat="1" ht="15.75" thickBot="1">
      <c r="A110" s="145" t="s">
        <v>282</v>
      </c>
      <c r="B110" s="145" t="s">
        <v>363</v>
      </c>
      <c r="C110" s="146">
        <v>640</v>
      </c>
      <c r="D110" s="146">
        <v>344</v>
      </c>
      <c r="E110" s="146">
        <v>106</v>
      </c>
      <c r="F110" s="146">
        <v>45</v>
      </c>
      <c r="G110" s="147">
        <f t="shared" si="4"/>
        <v>0.16562499999999999</v>
      </c>
    </row>
    <row r="111" spans="1:7" s="6" customFormat="1">
      <c r="A111" s="135" t="s">
        <v>364</v>
      </c>
      <c r="B111" s="135"/>
      <c r="C111" s="136">
        <f>SUM(C112:C122)</f>
        <v>5383</v>
      </c>
      <c r="D111" s="136">
        <f>SUM(D112:D122)</f>
        <v>3100</v>
      </c>
      <c r="E111" s="136">
        <f>SUM(E112:E122)</f>
        <v>832</v>
      </c>
      <c r="F111" s="136">
        <f>SUM(F112:F122)</f>
        <v>421</v>
      </c>
      <c r="G111" s="137">
        <f t="shared" ref="G111:G122" si="5">IF(C111=0,0,E111/C111)</f>
        <v>0.15456065391045884</v>
      </c>
    </row>
    <row r="112" spans="1:7" s="6" customFormat="1">
      <c r="A112" s="138" t="s">
        <v>280</v>
      </c>
      <c r="B112" s="138" t="s">
        <v>47</v>
      </c>
      <c r="C112" s="139">
        <v>1023</v>
      </c>
      <c r="D112" s="139">
        <v>565</v>
      </c>
      <c r="E112" s="139">
        <v>165</v>
      </c>
      <c r="F112" s="139">
        <v>95</v>
      </c>
      <c r="G112" s="140">
        <f t="shared" si="5"/>
        <v>0.16129032258064516</v>
      </c>
    </row>
    <row r="113" spans="1:7" s="6" customFormat="1">
      <c r="A113" s="138" t="s">
        <v>280</v>
      </c>
      <c r="B113" s="294" t="s">
        <v>365</v>
      </c>
      <c r="C113" s="139">
        <v>228</v>
      </c>
      <c r="D113" s="139">
        <v>125</v>
      </c>
      <c r="E113" s="139">
        <v>47</v>
      </c>
      <c r="F113" s="139">
        <v>20</v>
      </c>
      <c r="G113" s="140">
        <f t="shared" si="5"/>
        <v>0.20614035087719298</v>
      </c>
    </row>
    <row r="114" spans="1:7" s="6" customFormat="1">
      <c r="A114" s="138" t="s">
        <v>282</v>
      </c>
      <c r="B114" s="294" t="s">
        <v>366</v>
      </c>
      <c r="C114" s="139">
        <v>479</v>
      </c>
      <c r="D114" s="139">
        <v>255</v>
      </c>
      <c r="E114" s="139">
        <v>56</v>
      </c>
      <c r="F114" s="139">
        <v>26</v>
      </c>
      <c r="G114" s="140">
        <f t="shared" si="5"/>
        <v>0.11691022964509394</v>
      </c>
    </row>
    <row r="115" spans="1:7" s="6" customFormat="1">
      <c r="A115" s="138" t="s">
        <v>280</v>
      </c>
      <c r="B115" s="294" t="s">
        <v>367</v>
      </c>
      <c r="C115" s="139">
        <v>272</v>
      </c>
      <c r="D115" s="139">
        <v>150</v>
      </c>
      <c r="E115" s="142">
        <v>70</v>
      </c>
      <c r="F115" s="139">
        <v>39</v>
      </c>
      <c r="G115" s="140">
        <f t="shared" si="5"/>
        <v>0.25735294117647056</v>
      </c>
    </row>
    <row r="116" spans="1:7" s="6" customFormat="1">
      <c r="A116" s="138" t="s">
        <v>282</v>
      </c>
      <c r="B116" s="294" t="s">
        <v>367</v>
      </c>
      <c r="C116" s="139">
        <v>410</v>
      </c>
      <c r="D116" s="139">
        <v>239</v>
      </c>
      <c r="E116" s="139">
        <v>66</v>
      </c>
      <c r="F116" s="139">
        <v>38</v>
      </c>
      <c r="G116" s="140">
        <f t="shared" si="5"/>
        <v>0.16097560975609757</v>
      </c>
    </row>
    <row r="117" spans="1:7" s="6" customFormat="1">
      <c r="A117" s="138" t="s">
        <v>282</v>
      </c>
      <c r="B117" s="138" t="s">
        <v>368</v>
      </c>
      <c r="C117" s="139">
        <v>266</v>
      </c>
      <c r="D117" s="139">
        <v>164</v>
      </c>
      <c r="E117" s="139">
        <v>44</v>
      </c>
      <c r="F117" s="139">
        <v>26</v>
      </c>
      <c r="G117" s="140">
        <f t="shared" si="5"/>
        <v>0.16541353383458646</v>
      </c>
    </row>
    <row r="118" spans="1:7" s="6" customFormat="1">
      <c r="A118" s="138" t="s">
        <v>282</v>
      </c>
      <c r="B118" s="138" t="s">
        <v>369</v>
      </c>
      <c r="C118" s="139">
        <v>193</v>
      </c>
      <c r="D118" s="139">
        <v>124</v>
      </c>
      <c r="E118" s="139">
        <v>14</v>
      </c>
      <c r="F118" s="139">
        <v>6</v>
      </c>
      <c r="G118" s="140">
        <f t="shared" si="5"/>
        <v>7.2538860103626937E-2</v>
      </c>
    </row>
    <row r="119" spans="1:7" s="6" customFormat="1">
      <c r="A119" s="138" t="s">
        <v>282</v>
      </c>
      <c r="B119" s="138" t="s">
        <v>370</v>
      </c>
      <c r="C119" s="139">
        <v>607</v>
      </c>
      <c r="D119" s="139">
        <v>348</v>
      </c>
      <c r="E119" s="139">
        <v>82</v>
      </c>
      <c r="F119" s="139">
        <v>33</v>
      </c>
      <c r="G119" s="140">
        <f t="shared" si="5"/>
        <v>0.13509060955518945</v>
      </c>
    </row>
    <row r="120" spans="1:7" s="6" customFormat="1">
      <c r="A120" s="138" t="s">
        <v>282</v>
      </c>
      <c r="B120" s="138" t="s">
        <v>47</v>
      </c>
      <c r="C120" s="139">
        <v>1038</v>
      </c>
      <c r="D120" s="139">
        <v>637</v>
      </c>
      <c r="E120" s="139">
        <v>153</v>
      </c>
      <c r="F120" s="139">
        <v>80</v>
      </c>
      <c r="G120" s="140">
        <f t="shared" si="5"/>
        <v>0.14739884393063585</v>
      </c>
    </row>
    <row r="121" spans="1:7" s="6" customFormat="1">
      <c r="A121" s="138" t="s">
        <v>282</v>
      </c>
      <c r="B121" s="138" t="s">
        <v>371</v>
      </c>
      <c r="C121" s="139">
        <v>335</v>
      </c>
      <c r="D121" s="139">
        <v>202</v>
      </c>
      <c r="E121" s="139">
        <v>57</v>
      </c>
      <c r="F121" s="139">
        <v>31</v>
      </c>
      <c r="G121" s="140">
        <f t="shared" si="5"/>
        <v>0.17014925373134329</v>
      </c>
    </row>
    <row r="122" spans="1:7" s="6" customFormat="1" ht="15.75" thickBot="1">
      <c r="A122" s="141" t="s">
        <v>282</v>
      </c>
      <c r="B122" s="141" t="s">
        <v>372</v>
      </c>
      <c r="C122" s="142">
        <v>532</v>
      </c>
      <c r="D122" s="142">
        <v>291</v>
      </c>
      <c r="E122" s="142">
        <v>78</v>
      </c>
      <c r="F122" s="142">
        <v>27</v>
      </c>
      <c r="G122" s="143">
        <f t="shared" si="5"/>
        <v>0.14661654135338345</v>
      </c>
    </row>
    <row r="123" spans="1:7" s="6" customFormat="1">
      <c r="A123" s="135" t="s">
        <v>373</v>
      </c>
      <c r="B123" s="135"/>
      <c r="C123" s="136">
        <f>SUM(C124:C129)</f>
        <v>2388</v>
      </c>
      <c r="D123" s="136">
        <f>SUM(D124:D129)</f>
        <v>1535</v>
      </c>
      <c r="E123" s="136">
        <f>SUM(E124:E129)</f>
        <v>511</v>
      </c>
      <c r="F123" s="136">
        <f>SUM(F124:F129)</f>
        <v>298</v>
      </c>
      <c r="G123" s="137">
        <f t="shared" ref="G123:G129" si="6">IF(C123=0,0,E123/C123)</f>
        <v>0.21398659966499162</v>
      </c>
    </row>
    <row r="124" spans="1:7" s="6" customFormat="1">
      <c r="A124" s="138" t="s">
        <v>280</v>
      </c>
      <c r="B124" s="294" t="s">
        <v>48</v>
      </c>
      <c r="C124" s="139">
        <v>552</v>
      </c>
      <c r="D124" s="139">
        <v>358</v>
      </c>
      <c r="E124" s="139">
        <v>127</v>
      </c>
      <c r="F124" s="139">
        <v>76</v>
      </c>
      <c r="G124" s="140">
        <f t="shared" si="6"/>
        <v>0.23007246376811594</v>
      </c>
    </row>
    <row r="125" spans="1:7" s="6" customFormat="1">
      <c r="A125" s="138" t="s">
        <v>282</v>
      </c>
      <c r="B125" s="294" t="s">
        <v>48</v>
      </c>
      <c r="C125" s="139">
        <v>600</v>
      </c>
      <c r="D125" s="139">
        <v>397</v>
      </c>
      <c r="E125" s="139">
        <v>117</v>
      </c>
      <c r="F125" s="139">
        <v>64</v>
      </c>
      <c r="G125" s="140">
        <f t="shared" si="6"/>
        <v>0.19500000000000001</v>
      </c>
    </row>
    <row r="126" spans="1:7" s="6" customFormat="1">
      <c r="A126" s="138" t="s">
        <v>280</v>
      </c>
      <c r="B126" s="294" t="s">
        <v>374</v>
      </c>
      <c r="C126" s="139">
        <v>368</v>
      </c>
      <c r="D126" s="139">
        <v>243</v>
      </c>
      <c r="E126" s="139">
        <v>98</v>
      </c>
      <c r="F126" s="139">
        <v>63</v>
      </c>
      <c r="G126" s="140">
        <f t="shared" si="6"/>
        <v>0.26630434782608697</v>
      </c>
    </row>
    <row r="127" spans="1:7" s="6" customFormat="1">
      <c r="A127" s="138" t="s">
        <v>282</v>
      </c>
      <c r="B127" s="294" t="s">
        <v>374</v>
      </c>
      <c r="C127" s="139">
        <v>345</v>
      </c>
      <c r="D127" s="139">
        <v>210</v>
      </c>
      <c r="E127" s="139">
        <v>67</v>
      </c>
      <c r="F127" s="139">
        <v>35</v>
      </c>
      <c r="G127" s="140">
        <f t="shared" si="6"/>
        <v>0.19420289855072465</v>
      </c>
    </row>
    <row r="128" spans="1:7" s="6" customFormat="1">
      <c r="A128" s="138" t="s">
        <v>282</v>
      </c>
      <c r="B128" s="138" t="s">
        <v>375</v>
      </c>
      <c r="C128" s="139">
        <v>229</v>
      </c>
      <c r="D128" s="139">
        <v>159</v>
      </c>
      <c r="E128" s="139">
        <v>52</v>
      </c>
      <c r="F128" s="139">
        <v>33</v>
      </c>
      <c r="G128" s="140">
        <f t="shared" si="6"/>
        <v>0.22707423580786026</v>
      </c>
    </row>
    <row r="129" spans="1:7" s="6" customFormat="1" ht="15.75" thickBot="1">
      <c r="A129" s="145" t="s">
        <v>282</v>
      </c>
      <c r="B129" s="145" t="s">
        <v>376</v>
      </c>
      <c r="C129" s="146">
        <v>294</v>
      </c>
      <c r="D129" s="146">
        <v>168</v>
      </c>
      <c r="E129" s="146">
        <v>50</v>
      </c>
      <c r="F129" s="146">
        <v>27</v>
      </c>
      <c r="G129" s="147">
        <f t="shared" si="6"/>
        <v>0.17006802721088435</v>
      </c>
    </row>
    <row r="130" spans="1:7" s="6" customFormat="1">
      <c r="A130" s="135" t="s">
        <v>377</v>
      </c>
      <c r="B130" s="135"/>
      <c r="C130" s="136">
        <f>SUM(C131:C139)</f>
        <v>4406</v>
      </c>
      <c r="D130" s="136">
        <f>SUM(D131:D139)</f>
        <v>2543</v>
      </c>
      <c r="E130" s="136">
        <f>SUM(E131:E139)</f>
        <v>878</v>
      </c>
      <c r="F130" s="136">
        <f>SUM(F131:F139)</f>
        <v>457</v>
      </c>
      <c r="G130" s="137">
        <f t="shared" ref="G130:G139" si="7">IF(C130=0,0,E130/C130)</f>
        <v>0.19927371765773944</v>
      </c>
    </row>
    <row r="131" spans="1:7" s="6" customFormat="1">
      <c r="A131" s="138" t="s">
        <v>280</v>
      </c>
      <c r="B131" s="294" t="s">
        <v>378</v>
      </c>
      <c r="C131" s="139">
        <v>902</v>
      </c>
      <c r="D131" s="139">
        <v>528</v>
      </c>
      <c r="E131" s="139">
        <v>193</v>
      </c>
      <c r="F131" s="139">
        <v>109</v>
      </c>
      <c r="G131" s="140">
        <f t="shared" si="7"/>
        <v>0.21396895787139689</v>
      </c>
    </row>
    <row r="132" spans="1:7" s="6" customFormat="1">
      <c r="A132" s="138" t="s">
        <v>282</v>
      </c>
      <c r="B132" s="294" t="s">
        <v>379</v>
      </c>
      <c r="C132" s="139">
        <v>637</v>
      </c>
      <c r="D132" s="139">
        <v>396</v>
      </c>
      <c r="E132" s="139">
        <v>142</v>
      </c>
      <c r="F132" s="139">
        <v>80</v>
      </c>
      <c r="G132" s="140">
        <f t="shared" si="7"/>
        <v>0.22291993720565148</v>
      </c>
    </row>
    <row r="133" spans="1:7" s="6" customFormat="1">
      <c r="A133" s="138" t="s">
        <v>280</v>
      </c>
      <c r="B133" s="294" t="s">
        <v>380</v>
      </c>
      <c r="C133" s="139">
        <v>256</v>
      </c>
      <c r="D133" s="139">
        <v>150</v>
      </c>
      <c r="E133" s="139">
        <v>40</v>
      </c>
      <c r="F133" s="139">
        <v>22</v>
      </c>
      <c r="G133" s="140">
        <f t="shared" si="7"/>
        <v>0.15625</v>
      </c>
    </row>
    <row r="134" spans="1:7" s="6" customFormat="1">
      <c r="A134" s="138" t="s">
        <v>282</v>
      </c>
      <c r="B134" s="294" t="s">
        <v>380</v>
      </c>
      <c r="C134" s="139">
        <v>506</v>
      </c>
      <c r="D134" s="139">
        <v>285</v>
      </c>
      <c r="E134" s="139">
        <v>72</v>
      </c>
      <c r="F134" s="139">
        <v>31</v>
      </c>
      <c r="G134" s="140">
        <f t="shared" si="7"/>
        <v>0.14229249011857709</v>
      </c>
    </row>
    <row r="135" spans="1:7" s="6" customFormat="1">
      <c r="A135" s="138" t="s">
        <v>280</v>
      </c>
      <c r="B135" s="294" t="s">
        <v>381</v>
      </c>
      <c r="C135" s="139">
        <v>257</v>
      </c>
      <c r="D135" s="139">
        <v>138</v>
      </c>
      <c r="E135" s="139">
        <v>43</v>
      </c>
      <c r="F135" s="139">
        <v>16</v>
      </c>
      <c r="G135" s="140">
        <f t="shared" si="7"/>
        <v>0.16731517509727625</v>
      </c>
    </row>
    <row r="136" spans="1:7" s="6" customFormat="1">
      <c r="A136" s="138" t="s">
        <v>282</v>
      </c>
      <c r="B136" s="294" t="s">
        <v>381</v>
      </c>
      <c r="C136" s="139">
        <v>341</v>
      </c>
      <c r="D136" s="139">
        <v>191</v>
      </c>
      <c r="E136" s="139">
        <v>48</v>
      </c>
      <c r="F136" s="139">
        <v>23</v>
      </c>
      <c r="G136" s="140">
        <f t="shared" si="7"/>
        <v>0.14076246334310852</v>
      </c>
    </row>
    <row r="137" spans="1:7" s="6" customFormat="1">
      <c r="A137" s="138" t="s">
        <v>280</v>
      </c>
      <c r="B137" s="294" t="s">
        <v>382</v>
      </c>
      <c r="C137" s="139">
        <v>389</v>
      </c>
      <c r="D137" s="139">
        <v>205</v>
      </c>
      <c r="E137" s="139">
        <v>97</v>
      </c>
      <c r="F137" s="139">
        <v>49</v>
      </c>
      <c r="G137" s="140">
        <f t="shared" si="7"/>
        <v>0.24935732647814909</v>
      </c>
    </row>
    <row r="138" spans="1:7" s="6" customFormat="1">
      <c r="A138" s="138" t="s">
        <v>282</v>
      </c>
      <c r="B138" s="294" t="s">
        <v>382</v>
      </c>
      <c r="C138" s="139">
        <v>693</v>
      </c>
      <c r="D138" s="139">
        <v>384</v>
      </c>
      <c r="E138" s="139">
        <v>164</v>
      </c>
      <c r="F138" s="139">
        <v>79</v>
      </c>
      <c r="G138" s="140">
        <f t="shared" si="7"/>
        <v>0.23665223665223664</v>
      </c>
    </row>
    <row r="139" spans="1:7" s="6" customFormat="1" ht="15.75" thickBot="1">
      <c r="A139" s="141" t="s">
        <v>282</v>
      </c>
      <c r="B139" s="141" t="s">
        <v>383</v>
      </c>
      <c r="C139" s="142">
        <v>425</v>
      </c>
      <c r="D139" s="142">
        <v>266</v>
      </c>
      <c r="E139" s="142">
        <v>79</v>
      </c>
      <c r="F139" s="142">
        <v>48</v>
      </c>
      <c r="G139" s="143">
        <f t="shared" si="7"/>
        <v>0.18588235294117647</v>
      </c>
    </row>
    <row r="140" spans="1:7" s="6" customFormat="1">
      <c r="A140" s="135" t="s">
        <v>384</v>
      </c>
      <c r="B140" s="135"/>
      <c r="C140" s="136">
        <f>SUM(C141:C148)</f>
        <v>3279</v>
      </c>
      <c r="D140" s="136">
        <f>SUM(D141:D148)</f>
        <v>1792</v>
      </c>
      <c r="E140" s="136">
        <f>SUM(E141:E148)</f>
        <v>387</v>
      </c>
      <c r="F140" s="136">
        <f>SUM(F141:F148)</f>
        <v>161</v>
      </c>
      <c r="G140" s="137">
        <f t="shared" ref="G140:G148" si="8">IF(C140=0,0,E140/C140)</f>
        <v>0.11802378774016468</v>
      </c>
    </row>
    <row r="141" spans="1:7" s="6" customFormat="1">
      <c r="A141" s="138" t="s">
        <v>322</v>
      </c>
      <c r="B141" s="138" t="s">
        <v>385</v>
      </c>
      <c r="C141" s="139">
        <v>429</v>
      </c>
      <c r="D141" s="139">
        <v>227</v>
      </c>
      <c r="E141" s="139">
        <v>65</v>
      </c>
      <c r="F141" s="139">
        <v>26</v>
      </c>
      <c r="G141" s="140">
        <f t="shared" si="8"/>
        <v>0.15151515151515152</v>
      </c>
    </row>
    <row r="142" spans="1:7" s="6" customFormat="1">
      <c r="A142" s="138" t="s">
        <v>322</v>
      </c>
      <c r="B142" s="294" t="s">
        <v>386</v>
      </c>
      <c r="C142" s="139">
        <v>364</v>
      </c>
      <c r="D142" s="139">
        <v>212</v>
      </c>
      <c r="E142" s="139">
        <v>56</v>
      </c>
      <c r="F142" s="139">
        <v>34</v>
      </c>
      <c r="G142" s="140">
        <f t="shared" si="8"/>
        <v>0.15384615384615385</v>
      </c>
    </row>
    <row r="143" spans="1:7" s="6" customFormat="1">
      <c r="A143" s="138" t="s">
        <v>282</v>
      </c>
      <c r="B143" s="294" t="s">
        <v>387</v>
      </c>
      <c r="C143" s="139">
        <v>393</v>
      </c>
      <c r="D143" s="139">
        <v>221</v>
      </c>
      <c r="E143" s="139">
        <v>37</v>
      </c>
      <c r="F143" s="139">
        <v>19</v>
      </c>
      <c r="G143" s="140">
        <f t="shared" si="8"/>
        <v>9.4147582697201013E-2</v>
      </c>
    </row>
    <row r="144" spans="1:7" s="6" customFormat="1">
      <c r="A144" s="138" t="s">
        <v>282</v>
      </c>
      <c r="B144" s="138" t="s">
        <v>388</v>
      </c>
      <c r="C144" s="139">
        <v>244</v>
      </c>
      <c r="D144" s="139">
        <v>124</v>
      </c>
      <c r="E144" s="139">
        <v>26</v>
      </c>
      <c r="F144" s="139">
        <v>12</v>
      </c>
      <c r="G144" s="140">
        <f t="shared" si="8"/>
        <v>0.10655737704918032</v>
      </c>
    </row>
    <row r="145" spans="1:7" s="6" customFormat="1">
      <c r="A145" s="138" t="s">
        <v>282</v>
      </c>
      <c r="B145" s="138" t="s">
        <v>389</v>
      </c>
      <c r="C145" s="139">
        <v>543</v>
      </c>
      <c r="D145" s="139">
        <v>297</v>
      </c>
      <c r="E145" s="139">
        <v>62</v>
      </c>
      <c r="F145" s="139">
        <v>24</v>
      </c>
      <c r="G145" s="140">
        <f t="shared" si="8"/>
        <v>0.1141804788213628</v>
      </c>
    </row>
    <row r="146" spans="1:7" s="6" customFormat="1">
      <c r="A146" s="138" t="s">
        <v>282</v>
      </c>
      <c r="B146" s="138" t="s">
        <v>390</v>
      </c>
      <c r="C146" s="139">
        <v>667</v>
      </c>
      <c r="D146" s="139">
        <v>376</v>
      </c>
      <c r="E146" s="139">
        <v>68</v>
      </c>
      <c r="F146" s="139">
        <v>20</v>
      </c>
      <c r="G146" s="140">
        <f t="shared" si="8"/>
        <v>0.10194902548725637</v>
      </c>
    </row>
    <row r="147" spans="1:7" s="6" customFormat="1">
      <c r="A147" s="138" t="s">
        <v>282</v>
      </c>
      <c r="B147" s="138" t="s">
        <v>385</v>
      </c>
      <c r="C147" s="139">
        <v>296</v>
      </c>
      <c r="D147" s="139">
        <v>161</v>
      </c>
      <c r="E147" s="139">
        <v>33</v>
      </c>
      <c r="F147" s="139">
        <v>13</v>
      </c>
      <c r="G147" s="140">
        <f t="shared" si="8"/>
        <v>0.11148648648648649</v>
      </c>
    </row>
    <row r="148" spans="1:7" s="6" customFormat="1" ht="15.75" thickBot="1">
      <c r="A148" s="141" t="s">
        <v>282</v>
      </c>
      <c r="B148" s="141" t="s">
        <v>391</v>
      </c>
      <c r="C148" s="142">
        <v>343</v>
      </c>
      <c r="D148" s="142">
        <v>174</v>
      </c>
      <c r="E148" s="142">
        <v>40</v>
      </c>
      <c r="F148" s="142">
        <v>13</v>
      </c>
      <c r="G148" s="143">
        <f t="shared" si="8"/>
        <v>0.11661807580174927</v>
      </c>
    </row>
    <row r="149" spans="1:7" s="6" customFormat="1">
      <c r="A149" s="135" t="s">
        <v>392</v>
      </c>
      <c r="B149" s="135"/>
      <c r="C149" s="136">
        <f>SUM(C150:C155)</f>
        <v>2351</v>
      </c>
      <c r="D149" s="136">
        <f>SUM(D150:D155)</f>
        <v>1554</v>
      </c>
      <c r="E149" s="136">
        <f>SUM(E150:E155)</f>
        <v>386</v>
      </c>
      <c r="F149" s="136">
        <f>SUM(F150:F155)</f>
        <v>209</v>
      </c>
      <c r="G149" s="137">
        <f t="shared" ref="G149:G155" si="9">IF(C149=0,0,E149/C149)</f>
        <v>0.16418545299872395</v>
      </c>
    </row>
    <row r="150" spans="1:7" s="6" customFormat="1">
      <c r="A150" s="138" t="s">
        <v>280</v>
      </c>
      <c r="B150" s="138" t="s">
        <v>393</v>
      </c>
      <c r="C150" s="139">
        <v>889</v>
      </c>
      <c r="D150" s="139">
        <v>564</v>
      </c>
      <c r="E150" s="139">
        <v>154</v>
      </c>
      <c r="F150" s="139">
        <v>87</v>
      </c>
      <c r="G150" s="140">
        <f t="shared" si="9"/>
        <v>0.17322834645669291</v>
      </c>
    </row>
    <row r="151" spans="1:7" s="6" customFormat="1">
      <c r="A151" s="138" t="s">
        <v>282</v>
      </c>
      <c r="B151" s="138" t="s">
        <v>394</v>
      </c>
      <c r="C151" s="139">
        <v>318</v>
      </c>
      <c r="D151" s="139">
        <v>210</v>
      </c>
      <c r="E151" s="139">
        <v>50</v>
      </c>
      <c r="F151" s="139">
        <v>26</v>
      </c>
      <c r="G151" s="140">
        <f t="shared" si="9"/>
        <v>0.15723270440251572</v>
      </c>
    </row>
    <row r="152" spans="1:7" s="6" customFormat="1">
      <c r="A152" s="138" t="s">
        <v>282</v>
      </c>
      <c r="B152" s="138" t="s">
        <v>395</v>
      </c>
      <c r="C152" s="139">
        <v>242</v>
      </c>
      <c r="D152" s="139">
        <v>153</v>
      </c>
      <c r="E152" s="139">
        <v>58</v>
      </c>
      <c r="F152" s="139">
        <v>38</v>
      </c>
      <c r="G152" s="140">
        <f t="shared" si="9"/>
        <v>0.23966942148760331</v>
      </c>
    </row>
    <row r="153" spans="1:7" s="6" customFormat="1">
      <c r="A153" s="138" t="s">
        <v>282</v>
      </c>
      <c r="B153" s="138" t="s">
        <v>393</v>
      </c>
      <c r="C153" s="139">
        <v>370</v>
      </c>
      <c r="D153" s="139">
        <v>253</v>
      </c>
      <c r="E153" s="139">
        <v>69</v>
      </c>
      <c r="F153" s="139">
        <v>41</v>
      </c>
      <c r="G153" s="140">
        <f t="shared" si="9"/>
        <v>0.1864864864864865</v>
      </c>
    </row>
    <row r="154" spans="1:7" s="6" customFormat="1">
      <c r="A154" s="138" t="s">
        <v>282</v>
      </c>
      <c r="B154" s="138" t="s">
        <v>396</v>
      </c>
      <c r="C154" s="139">
        <v>310</v>
      </c>
      <c r="D154" s="139">
        <v>218</v>
      </c>
      <c r="E154" s="139">
        <v>39</v>
      </c>
      <c r="F154" s="139">
        <v>12</v>
      </c>
      <c r="G154" s="140">
        <f t="shared" si="9"/>
        <v>0.12580645161290321</v>
      </c>
    </row>
    <row r="155" spans="1:7" s="6" customFormat="1" ht="15.75" thickBot="1">
      <c r="A155" s="141" t="s">
        <v>282</v>
      </c>
      <c r="B155" s="141" t="s">
        <v>397</v>
      </c>
      <c r="C155" s="142">
        <v>222</v>
      </c>
      <c r="D155" s="142">
        <v>156</v>
      </c>
      <c r="E155" s="142">
        <v>16</v>
      </c>
      <c r="F155" s="142">
        <v>5</v>
      </c>
      <c r="G155" s="143">
        <f t="shared" si="9"/>
        <v>7.2072072072072071E-2</v>
      </c>
    </row>
    <row r="156" spans="1:7" s="6" customFormat="1">
      <c r="A156" s="135" t="s">
        <v>398</v>
      </c>
      <c r="B156" s="135"/>
      <c r="C156" s="136">
        <f>SUM(C157:C163)</f>
        <v>2470</v>
      </c>
      <c r="D156" s="136">
        <f>SUM(D157:D163)</f>
        <v>1445</v>
      </c>
      <c r="E156" s="136">
        <f>SUM(E157:E163)</f>
        <v>512</v>
      </c>
      <c r="F156" s="136">
        <f>SUM(F157:F163)</f>
        <v>241</v>
      </c>
      <c r="G156" s="137">
        <f t="shared" ref="G156:G163" si="10">IF(C156=0,0,E156/C156)</f>
        <v>0.20728744939271254</v>
      </c>
    </row>
    <row r="157" spans="1:7" s="6" customFormat="1">
      <c r="A157" s="138" t="s">
        <v>280</v>
      </c>
      <c r="B157" s="294" t="s">
        <v>52</v>
      </c>
      <c r="C157" s="139">
        <v>483</v>
      </c>
      <c r="D157" s="139">
        <v>256</v>
      </c>
      <c r="E157" s="139">
        <v>128</v>
      </c>
      <c r="F157" s="139">
        <v>61</v>
      </c>
      <c r="G157" s="140">
        <f t="shared" si="10"/>
        <v>0.26501035196687373</v>
      </c>
    </row>
    <row r="158" spans="1:7" s="6" customFormat="1">
      <c r="A158" s="138" t="s">
        <v>282</v>
      </c>
      <c r="B158" s="294" t="s">
        <v>52</v>
      </c>
      <c r="C158" s="139">
        <v>429</v>
      </c>
      <c r="D158" s="139">
        <v>251</v>
      </c>
      <c r="E158" s="139">
        <v>91</v>
      </c>
      <c r="F158" s="139">
        <v>39</v>
      </c>
      <c r="G158" s="140">
        <f t="shared" si="10"/>
        <v>0.21212121212121213</v>
      </c>
    </row>
    <row r="159" spans="1:7" s="6" customFormat="1">
      <c r="A159" s="138" t="s">
        <v>280</v>
      </c>
      <c r="B159" s="294" t="s">
        <v>399</v>
      </c>
      <c r="C159" s="139">
        <v>134</v>
      </c>
      <c r="D159" s="139">
        <v>79</v>
      </c>
      <c r="E159" s="139">
        <v>37</v>
      </c>
      <c r="F159" s="139">
        <v>19</v>
      </c>
      <c r="G159" s="140">
        <f t="shared" si="10"/>
        <v>0.27611940298507465</v>
      </c>
    </row>
    <row r="160" spans="1:7" s="6" customFormat="1">
      <c r="A160" s="138" t="s">
        <v>282</v>
      </c>
      <c r="B160" s="294" t="s">
        <v>399</v>
      </c>
      <c r="C160" s="139">
        <v>292</v>
      </c>
      <c r="D160" s="139">
        <v>195</v>
      </c>
      <c r="E160" s="139">
        <v>61</v>
      </c>
      <c r="F160" s="139">
        <v>29</v>
      </c>
      <c r="G160" s="140">
        <f t="shared" si="10"/>
        <v>0.2089041095890411</v>
      </c>
    </row>
    <row r="161" spans="1:7" s="6" customFormat="1">
      <c r="A161" s="138" t="s">
        <v>280</v>
      </c>
      <c r="B161" s="294" t="s">
        <v>400</v>
      </c>
      <c r="C161" s="139">
        <v>346</v>
      </c>
      <c r="D161" s="139">
        <v>210</v>
      </c>
      <c r="E161" s="139">
        <v>58</v>
      </c>
      <c r="F161" s="139">
        <v>32</v>
      </c>
      <c r="G161" s="140">
        <f t="shared" si="10"/>
        <v>0.16763005780346821</v>
      </c>
    </row>
    <row r="162" spans="1:7" s="6" customFormat="1">
      <c r="A162" s="138" t="s">
        <v>282</v>
      </c>
      <c r="B162" s="294" t="s">
        <v>400</v>
      </c>
      <c r="C162" s="139">
        <v>460</v>
      </c>
      <c r="D162" s="139">
        <v>261</v>
      </c>
      <c r="E162" s="139">
        <v>87</v>
      </c>
      <c r="F162" s="139">
        <v>37</v>
      </c>
      <c r="G162" s="140">
        <f t="shared" si="10"/>
        <v>0.18913043478260869</v>
      </c>
    </row>
    <row r="163" spans="1:7" s="6" customFormat="1" ht="15.75" thickBot="1">
      <c r="A163" s="145" t="s">
        <v>282</v>
      </c>
      <c r="B163" s="145" t="s">
        <v>401</v>
      </c>
      <c r="C163" s="146">
        <v>326</v>
      </c>
      <c r="D163" s="146">
        <v>193</v>
      </c>
      <c r="E163" s="146">
        <v>50</v>
      </c>
      <c r="F163" s="146">
        <v>24</v>
      </c>
      <c r="G163" s="147">
        <f t="shared" si="10"/>
        <v>0.15337423312883436</v>
      </c>
    </row>
    <row r="164" spans="1:7" s="6" customFormat="1">
      <c r="A164" s="135" t="s">
        <v>402</v>
      </c>
      <c r="B164" s="135"/>
      <c r="C164" s="136">
        <f>SUM(C165:C177)</f>
        <v>3533</v>
      </c>
      <c r="D164" s="136">
        <f>SUM(D165:D177)</f>
        <v>2174</v>
      </c>
      <c r="E164" s="136">
        <f>SUM(E165:E177)</f>
        <v>380</v>
      </c>
      <c r="F164" s="136">
        <f>SUM(F165:F177)</f>
        <v>198</v>
      </c>
      <c r="G164" s="137">
        <f t="shared" ref="G164:G177" si="11">IF(C164=0,0,E164/C164)</f>
        <v>0.10755731672799321</v>
      </c>
    </row>
    <row r="165" spans="1:7" s="6" customFormat="1">
      <c r="A165" s="138" t="s">
        <v>280</v>
      </c>
      <c r="B165" s="294" t="s">
        <v>403</v>
      </c>
      <c r="C165" s="139">
        <v>659</v>
      </c>
      <c r="D165" s="139">
        <v>396</v>
      </c>
      <c r="E165" s="139">
        <v>94</v>
      </c>
      <c r="F165" s="139">
        <v>48</v>
      </c>
      <c r="G165" s="140">
        <f t="shared" si="11"/>
        <v>0.14264036418816389</v>
      </c>
    </row>
    <row r="166" spans="1:7" s="6" customFormat="1">
      <c r="A166" s="138" t="s">
        <v>282</v>
      </c>
      <c r="B166" s="294" t="s">
        <v>53</v>
      </c>
      <c r="C166" s="139">
        <v>298</v>
      </c>
      <c r="D166" s="139">
        <v>212</v>
      </c>
      <c r="E166" s="139">
        <v>31</v>
      </c>
      <c r="F166" s="139">
        <v>19</v>
      </c>
      <c r="G166" s="140">
        <f t="shared" si="11"/>
        <v>0.1040268456375839</v>
      </c>
    </row>
    <row r="167" spans="1:7" s="6" customFormat="1">
      <c r="A167" s="138" t="s">
        <v>280</v>
      </c>
      <c r="B167" s="294" t="s">
        <v>404</v>
      </c>
      <c r="C167" s="139">
        <v>327</v>
      </c>
      <c r="D167" s="139">
        <v>208</v>
      </c>
      <c r="E167" s="139">
        <v>18</v>
      </c>
      <c r="F167" s="139">
        <v>10</v>
      </c>
      <c r="G167" s="140">
        <f t="shared" si="11"/>
        <v>5.5045871559633031E-2</v>
      </c>
    </row>
    <row r="168" spans="1:7" s="6" customFormat="1">
      <c r="A168" s="138" t="s">
        <v>282</v>
      </c>
      <c r="B168" s="294" t="s">
        <v>405</v>
      </c>
      <c r="C168" s="139">
        <v>376</v>
      </c>
      <c r="D168" s="139">
        <v>229</v>
      </c>
      <c r="E168" s="139">
        <v>22</v>
      </c>
      <c r="F168" s="139">
        <v>7</v>
      </c>
      <c r="G168" s="140">
        <f t="shared" si="11"/>
        <v>5.8510638297872342E-2</v>
      </c>
    </row>
    <row r="169" spans="1:7" s="6" customFormat="1">
      <c r="A169" s="138" t="s">
        <v>282</v>
      </c>
      <c r="B169" s="138" t="s">
        <v>406</v>
      </c>
      <c r="C169" s="139">
        <v>164</v>
      </c>
      <c r="D169" s="139">
        <v>107</v>
      </c>
      <c r="E169" s="139">
        <v>20</v>
      </c>
      <c r="F169" s="139">
        <v>11</v>
      </c>
      <c r="G169" s="140">
        <f t="shared" si="11"/>
        <v>0.12195121951219512</v>
      </c>
    </row>
    <row r="170" spans="1:7" s="6" customFormat="1">
      <c r="A170" s="138" t="s">
        <v>282</v>
      </c>
      <c r="B170" s="138" t="s">
        <v>407</v>
      </c>
      <c r="C170" s="139">
        <v>283</v>
      </c>
      <c r="D170" s="139">
        <v>157</v>
      </c>
      <c r="E170" s="139">
        <v>31</v>
      </c>
      <c r="F170" s="139">
        <v>14</v>
      </c>
      <c r="G170" s="140">
        <f t="shared" si="11"/>
        <v>0.10954063604240283</v>
      </c>
    </row>
    <row r="171" spans="1:7" s="6" customFormat="1">
      <c r="A171" s="138" t="s">
        <v>282</v>
      </c>
      <c r="B171" s="138" t="s">
        <v>408</v>
      </c>
      <c r="C171" s="139">
        <v>183</v>
      </c>
      <c r="D171" s="139">
        <v>113</v>
      </c>
      <c r="E171" s="139">
        <v>16</v>
      </c>
      <c r="F171" s="139">
        <v>12</v>
      </c>
      <c r="G171" s="140">
        <f t="shared" si="11"/>
        <v>8.7431693989071038E-2</v>
      </c>
    </row>
    <row r="172" spans="1:7" s="6" customFormat="1">
      <c r="A172" s="138" t="s">
        <v>282</v>
      </c>
      <c r="B172" s="138" t="s">
        <v>409</v>
      </c>
      <c r="C172" s="139">
        <v>247</v>
      </c>
      <c r="D172" s="139">
        <v>148</v>
      </c>
      <c r="E172" s="139">
        <v>30</v>
      </c>
      <c r="F172" s="139">
        <v>15</v>
      </c>
      <c r="G172" s="140">
        <f t="shared" si="11"/>
        <v>0.1214574898785425</v>
      </c>
    </row>
    <row r="173" spans="1:7" s="6" customFormat="1">
      <c r="A173" s="138" t="s">
        <v>282</v>
      </c>
      <c r="B173" s="138" t="s">
        <v>410</v>
      </c>
      <c r="C173" s="139">
        <v>141</v>
      </c>
      <c r="D173" s="139">
        <v>88</v>
      </c>
      <c r="E173" s="139">
        <v>13</v>
      </c>
      <c r="F173" s="139">
        <v>10</v>
      </c>
      <c r="G173" s="140">
        <f t="shared" si="11"/>
        <v>9.2198581560283682E-2</v>
      </c>
    </row>
    <row r="174" spans="1:7" s="6" customFormat="1">
      <c r="A174" s="138" t="s">
        <v>282</v>
      </c>
      <c r="B174" s="138" t="s">
        <v>411</v>
      </c>
      <c r="C174" s="139">
        <v>146</v>
      </c>
      <c r="D174" s="139">
        <v>87</v>
      </c>
      <c r="E174" s="139">
        <v>14</v>
      </c>
      <c r="F174" s="139">
        <v>4</v>
      </c>
      <c r="G174" s="140">
        <f t="shared" si="11"/>
        <v>9.5890410958904104E-2</v>
      </c>
    </row>
    <row r="175" spans="1:7" s="6" customFormat="1">
      <c r="A175" s="138" t="s">
        <v>282</v>
      </c>
      <c r="B175" s="138" t="s">
        <v>412</v>
      </c>
      <c r="C175" s="139">
        <v>244</v>
      </c>
      <c r="D175" s="139">
        <v>140</v>
      </c>
      <c r="E175" s="139">
        <v>31</v>
      </c>
      <c r="F175" s="139">
        <v>17</v>
      </c>
      <c r="G175" s="140">
        <f t="shared" si="11"/>
        <v>0.12704918032786885</v>
      </c>
    </row>
    <row r="176" spans="1:7" s="6" customFormat="1">
      <c r="A176" s="138" t="s">
        <v>282</v>
      </c>
      <c r="B176" s="138" t="s">
        <v>413</v>
      </c>
      <c r="C176" s="139">
        <v>118</v>
      </c>
      <c r="D176" s="139">
        <v>60</v>
      </c>
      <c r="E176" s="139">
        <v>21</v>
      </c>
      <c r="F176" s="139">
        <v>11</v>
      </c>
      <c r="G176" s="140">
        <f t="shared" si="11"/>
        <v>0.17796610169491525</v>
      </c>
    </row>
    <row r="177" spans="1:7" s="6" customFormat="1" ht="15.75" thickBot="1">
      <c r="A177" s="145" t="s">
        <v>282</v>
      </c>
      <c r="B177" s="145" t="s">
        <v>414</v>
      </c>
      <c r="C177" s="146">
        <v>347</v>
      </c>
      <c r="D177" s="146">
        <v>229</v>
      </c>
      <c r="E177" s="146">
        <v>39</v>
      </c>
      <c r="F177" s="146">
        <v>20</v>
      </c>
      <c r="G177" s="147">
        <f t="shared" si="11"/>
        <v>0.11239193083573487</v>
      </c>
    </row>
    <row r="178" spans="1:7" s="6" customFormat="1">
      <c r="A178" s="135" t="s">
        <v>415</v>
      </c>
      <c r="B178" s="135"/>
      <c r="C178" s="136">
        <f>SUM(C179:C185)</f>
        <v>2703</v>
      </c>
      <c r="D178" s="136">
        <f>SUM(D179:D185)</f>
        <v>1564</v>
      </c>
      <c r="E178" s="136">
        <f>SUM(E179:E185)</f>
        <v>463</v>
      </c>
      <c r="F178" s="136">
        <f>SUM(F179:F185)</f>
        <v>216</v>
      </c>
      <c r="G178" s="137">
        <f t="shared" ref="G178:G185" si="12">IF(C178=0,0,E178/C178)</f>
        <v>0.17129115797262301</v>
      </c>
    </row>
    <row r="179" spans="1:7" s="6" customFormat="1">
      <c r="A179" s="138" t="s">
        <v>280</v>
      </c>
      <c r="B179" s="294" t="s">
        <v>416</v>
      </c>
      <c r="C179" s="139">
        <v>766</v>
      </c>
      <c r="D179" s="139">
        <v>438</v>
      </c>
      <c r="E179" s="139">
        <v>130</v>
      </c>
      <c r="F179" s="139">
        <v>69</v>
      </c>
      <c r="G179" s="140">
        <f t="shared" si="12"/>
        <v>0.16971279373368145</v>
      </c>
    </row>
    <row r="180" spans="1:7" s="6" customFormat="1">
      <c r="A180" s="138" t="s">
        <v>282</v>
      </c>
      <c r="B180" s="294" t="s">
        <v>54</v>
      </c>
      <c r="C180" s="139">
        <v>439</v>
      </c>
      <c r="D180" s="139">
        <v>267</v>
      </c>
      <c r="E180" s="139">
        <v>69</v>
      </c>
      <c r="F180" s="139">
        <v>28</v>
      </c>
      <c r="G180" s="140">
        <f t="shared" si="12"/>
        <v>0.15717539863325741</v>
      </c>
    </row>
    <row r="181" spans="1:7" s="6" customFormat="1">
      <c r="A181" s="138" t="s">
        <v>282</v>
      </c>
      <c r="B181" s="138" t="s">
        <v>417</v>
      </c>
      <c r="C181" s="139">
        <v>388</v>
      </c>
      <c r="D181" s="139">
        <v>244</v>
      </c>
      <c r="E181" s="139">
        <v>77</v>
      </c>
      <c r="F181" s="139">
        <v>39</v>
      </c>
      <c r="G181" s="140">
        <f t="shared" si="12"/>
        <v>0.19845360824742267</v>
      </c>
    </row>
    <row r="182" spans="1:7" s="6" customFormat="1">
      <c r="A182" s="138" t="s">
        <v>282</v>
      </c>
      <c r="B182" s="138" t="s">
        <v>418</v>
      </c>
      <c r="C182" s="139">
        <v>307</v>
      </c>
      <c r="D182" s="139">
        <v>170</v>
      </c>
      <c r="E182" s="139">
        <v>45</v>
      </c>
      <c r="F182" s="139">
        <v>19</v>
      </c>
      <c r="G182" s="140">
        <f t="shared" si="12"/>
        <v>0.1465798045602606</v>
      </c>
    </row>
    <row r="183" spans="1:7" s="6" customFormat="1">
      <c r="A183" s="138" t="s">
        <v>282</v>
      </c>
      <c r="B183" s="138" t="s">
        <v>419</v>
      </c>
      <c r="C183" s="139">
        <v>257</v>
      </c>
      <c r="D183" s="139">
        <v>140</v>
      </c>
      <c r="E183" s="139">
        <v>44</v>
      </c>
      <c r="F183" s="139">
        <v>16</v>
      </c>
      <c r="G183" s="140">
        <f t="shared" si="12"/>
        <v>0.17120622568093385</v>
      </c>
    </row>
    <row r="184" spans="1:7" s="6" customFormat="1">
      <c r="A184" s="138" t="s">
        <v>282</v>
      </c>
      <c r="B184" s="138" t="s">
        <v>420</v>
      </c>
      <c r="C184" s="139">
        <v>266</v>
      </c>
      <c r="D184" s="139">
        <v>162</v>
      </c>
      <c r="E184" s="139">
        <v>47</v>
      </c>
      <c r="F184" s="139">
        <v>22</v>
      </c>
      <c r="G184" s="140">
        <f t="shared" si="12"/>
        <v>0.17669172932330826</v>
      </c>
    </row>
    <row r="185" spans="1:7" s="6" customFormat="1" ht="15.75" thickBot="1">
      <c r="A185" s="141" t="s">
        <v>282</v>
      </c>
      <c r="B185" s="141" t="s">
        <v>421</v>
      </c>
      <c r="C185" s="142">
        <v>280</v>
      </c>
      <c r="D185" s="142">
        <v>143</v>
      </c>
      <c r="E185" s="142">
        <v>51</v>
      </c>
      <c r="F185" s="142">
        <v>23</v>
      </c>
      <c r="G185" s="143">
        <f t="shared" si="12"/>
        <v>0.18214285714285713</v>
      </c>
    </row>
    <row r="186" spans="1:7" s="6" customFormat="1">
      <c r="A186" s="135" t="s">
        <v>422</v>
      </c>
      <c r="B186" s="135"/>
      <c r="C186" s="136">
        <f>SUM(C187:C191)</f>
        <v>2223</v>
      </c>
      <c r="D186" s="136">
        <f>SUM(D187:D191)</f>
        <v>1360</v>
      </c>
      <c r="E186" s="136">
        <f>SUM(E187:E191)</f>
        <v>355</v>
      </c>
      <c r="F186" s="136">
        <f>SUM(F187:F191)</f>
        <v>189</v>
      </c>
      <c r="G186" s="137">
        <f t="shared" ref="G186:G191" si="13">IF(C186=0,0,E186/C186)</f>
        <v>0.15969410706252812</v>
      </c>
    </row>
    <row r="187" spans="1:7" s="6" customFormat="1">
      <c r="A187" s="138" t="s">
        <v>280</v>
      </c>
      <c r="B187" s="138" t="s">
        <v>423</v>
      </c>
      <c r="C187" s="139">
        <v>856</v>
      </c>
      <c r="D187" s="139">
        <v>534</v>
      </c>
      <c r="E187" s="139">
        <v>166</v>
      </c>
      <c r="F187" s="139">
        <v>97</v>
      </c>
      <c r="G187" s="140">
        <f t="shared" si="13"/>
        <v>0.19392523364485981</v>
      </c>
    </row>
    <row r="188" spans="1:7" s="6" customFormat="1">
      <c r="A188" s="138" t="s">
        <v>282</v>
      </c>
      <c r="B188" s="138" t="s">
        <v>424</v>
      </c>
      <c r="C188" s="139">
        <v>203</v>
      </c>
      <c r="D188" s="139">
        <v>125</v>
      </c>
      <c r="E188" s="139">
        <v>19</v>
      </c>
      <c r="F188" s="139">
        <v>9</v>
      </c>
      <c r="G188" s="140">
        <f t="shared" si="13"/>
        <v>9.3596059113300489E-2</v>
      </c>
    </row>
    <row r="189" spans="1:7" s="6" customFormat="1">
      <c r="A189" s="138" t="s">
        <v>282</v>
      </c>
      <c r="B189" s="138" t="s">
        <v>425</v>
      </c>
      <c r="C189" s="139">
        <v>261</v>
      </c>
      <c r="D189" s="139">
        <v>156</v>
      </c>
      <c r="E189" s="139">
        <v>32</v>
      </c>
      <c r="F189" s="139">
        <v>16</v>
      </c>
      <c r="G189" s="140">
        <f t="shared" si="13"/>
        <v>0.12260536398467432</v>
      </c>
    </row>
    <row r="190" spans="1:7" s="6" customFormat="1">
      <c r="A190" s="138" t="s">
        <v>282</v>
      </c>
      <c r="B190" s="138" t="s">
        <v>426</v>
      </c>
      <c r="C190" s="139">
        <v>303</v>
      </c>
      <c r="D190" s="139">
        <v>178</v>
      </c>
      <c r="E190" s="139">
        <v>54</v>
      </c>
      <c r="F190" s="139">
        <v>26</v>
      </c>
      <c r="G190" s="140">
        <f t="shared" si="13"/>
        <v>0.17821782178217821</v>
      </c>
    </row>
    <row r="191" spans="1:7" s="6" customFormat="1" ht="15.75" thickBot="1">
      <c r="A191" s="141" t="s">
        <v>282</v>
      </c>
      <c r="B191" s="141" t="s">
        <v>423</v>
      </c>
      <c r="C191" s="142">
        <v>600</v>
      </c>
      <c r="D191" s="142">
        <v>367</v>
      </c>
      <c r="E191" s="142">
        <v>84</v>
      </c>
      <c r="F191" s="142">
        <v>41</v>
      </c>
      <c r="G191" s="143">
        <f t="shared" si="13"/>
        <v>0.14000000000000001</v>
      </c>
    </row>
    <row r="192" spans="1:7" s="6" customFormat="1">
      <c r="A192" s="135" t="s">
        <v>427</v>
      </c>
      <c r="B192" s="135"/>
      <c r="C192" s="136">
        <f>SUM(C193:C202)</f>
        <v>3942</v>
      </c>
      <c r="D192" s="136">
        <f>SUM(D193:D202)</f>
        <v>2454</v>
      </c>
      <c r="E192" s="136">
        <f>SUM(E193:E202)</f>
        <v>819</v>
      </c>
      <c r="F192" s="136">
        <f>SUM(F193:F202)</f>
        <v>439</v>
      </c>
      <c r="G192" s="137">
        <f t="shared" ref="G192:G202" si="14">IF(C192=0,0,E192/C192)</f>
        <v>0.20776255707762556</v>
      </c>
    </row>
    <row r="193" spans="1:7" s="6" customFormat="1">
      <c r="A193" s="138" t="s">
        <v>280</v>
      </c>
      <c r="B193" s="294" t="s">
        <v>55</v>
      </c>
      <c r="C193" s="139">
        <v>673</v>
      </c>
      <c r="D193" s="139">
        <v>407</v>
      </c>
      <c r="E193" s="139">
        <v>159</v>
      </c>
      <c r="F193" s="139">
        <v>87</v>
      </c>
      <c r="G193" s="140">
        <f t="shared" si="14"/>
        <v>0.23625557206537889</v>
      </c>
    </row>
    <row r="194" spans="1:7" s="6" customFormat="1">
      <c r="A194" s="138" t="s">
        <v>282</v>
      </c>
      <c r="B194" s="294" t="s">
        <v>55</v>
      </c>
      <c r="C194" s="139">
        <v>618</v>
      </c>
      <c r="D194" s="139">
        <v>407</v>
      </c>
      <c r="E194" s="139">
        <v>138</v>
      </c>
      <c r="F194" s="139">
        <v>72</v>
      </c>
      <c r="G194" s="140">
        <f t="shared" si="14"/>
        <v>0.22330097087378642</v>
      </c>
    </row>
    <row r="195" spans="1:7" s="6" customFormat="1">
      <c r="A195" s="138" t="s">
        <v>280</v>
      </c>
      <c r="B195" s="294" t="s">
        <v>428</v>
      </c>
      <c r="C195" s="139">
        <v>398</v>
      </c>
      <c r="D195" s="139">
        <v>241</v>
      </c>
      <c r="E195" s="139">
        <v>75</v>
      </c>
      <c r="F195" s="139">
        <v>34</v>
      </c>
      <c r="G195" s="140">
        <f t="shared" si="14"/>
        <v>0.18844221105527639</v>
      </c>
    </row>
    <row r="196" spans="1:7" s="6" customFormat="1">
      <c r="A196" s="138" t="s">
        <v>282</v>
      </c>
      <c r="B196" s="294" t="s">
        <v>429</v>
      </c>
      <c r="C196" s="139">
        <v>465</v>
      </c>
      <c r="D196" s="139">
        <v>290</v>
      </c>
      <c r="E196" s="139">
        <v>80</v>
      </c>
      <c r="F196" s="139">
        <v>43</v>
      </c>
      <c r="G196" s="140">
        <f t="shared" si="14"/>
        <v>0.17204301075268819</v>
      </c>
    </row>
    <row r="197" spans="1:7" s="6" customFormat="1">
      <c r="A197" s="138" t="s">
        <v>280</v>
      </c>
      <c r="B197" s="294" t="s">
        <v>430</v>
      </c>
      <c r="C197" s="139">
        <v>241</v>
      </c>
      <c r="D197" s="139">
        <v>159</v>
      </c>
      <c r="E197" s="139">
        <v>49</v>
      </c>
      <c r="F197" s="139">
        <v>32</v>
      </c>
      <c r="G197" s="140">
        <f t="shared" si="14"/>
        <v>0.2033195020746888</v>
      </c>
    </row>
    <row r="198" spans="1:7" s="6" customFormat="1">
      <c r="A198" s="138" t="s">
        <v>282</v>
      </c>
      <c r="B198" s="294" t="s">
        <v>430</v>
      </c>
      <c r="C198" s="139">
        <v>325</v>
      </c>
      <c r="D198" s="139">
        <v>201</v>
      </c>
      <c r="E198" s="139">
        <v>62</v>
      </c>
      <c r="F198" s="139">
        <v>30</v>
      </c>
      <c r="G198" s="140">
        <f t="shared" si="14"/>
        <v>0.19076923076923077</v>
      </c>
    </row>
    <row r="199" spans="1:7" s="6" customFormat="1">
      <c r="A199" s="138" t="s">
        <v>280</v>
      </c>
      <c r="B199" s="294" t="s">
        <v>431</v>
      </c>
      <c r="C199" s="139">
        <v>259</v>
      </c>
      <c r="D199" s="139">
        <v>144</v>
      </c>
      <c r="E199" s="139">
        <v>46</v>
      </c>
      <c r="F199" s="139">
        <v>28</v>
      </c>
      <c r="G199" s="140">
        <f t="shared" si="14"/>
        <v>0.17760617760617761</v>
      </c>
    </row>
    <row r="200" spans="1:7" s="6" customFormat="1">
      <c r="A200" s="138" t="s">
        <v>282</v>
      </c>
      <c r="B200" s="294" t="s">
        <v>431</v>
      </c>
      <c r="C200" s="139">
        <v>281</v>
      </c>
      <c r="D200" s="139">
        <v>163</v>
      </c>
      <c r="E200" s="139">
        <v>55</v>
      </c>
      <c r="F200" s="139">
        <v>25</v>
      </c>
      <c r="G200" s="140">
        <f t="shared" si="14"/>
        <v>0.19572953736654805</v>
      </c>
    </row>
    <row r="201" spans="1:7" s="6" customFormat="1">
      <c r="A201" s="138" t="s">
        <v>282</v>
      </c>
      <c r="B201" s="138" t="s">
        <v>432</v>
      </c>
      <c r="C201" s="139">
        <v>347</v>
      </c>
      <c r="D201" s="139">
        <v>221</v>
      </c>
      <c r="E201" s="139">
        <v>74</v>
      </c>
      <c r="F201" s="139">
        <v>40</v>
      </c>
      <c r="G201" s="140">
        <f t="shared" si="14"/>
        <v>0.2132564841498559</v>
      </c>
    </row>
    <row r="202" spans="1:7" s="6" customFormat="1" ht="15.75" thickBot="1">
      <c r="A202" s="141" t="s">
        <v>282</v>
      </c>
      <c r="B202" s="141" t="s">
        <v>395</v>
      </c>
      <c r="C202" s="142">
        <v>335</v>
      </c>
      <c r="D202" s="142">
        <v>221</v>
      </c>
      <c r="E202" s="142">
        <v>81</v>
      </c>
      <c r="F202" s="142">
        <v>48</v>
      </c>
      <c r="G202" s="143">
        <f t="shared" si="14"/>
        <v>0.2417910447761194</v>
      </c>
    </row>
    <row r="203" spans="1:7" s="6" customFormat="1">
      <c r="A203" s="150" t="s">
        <v>433</v>
      </c>
      <c r="B203" s="150"/>
      <c r="C203" s="136">
        <f>C5+C6+C17+C18+C27+C28+C38+C39+C58+C68+C81+C89+C97+C111+C123+C130+C140+C149+C156+C164+C178+C186+C192</f>
        <v>98522</v>
      </c>
      <c r="D203" s="136">
        <f>D5+D6+D17+D18+D27+D28+D38+D39+D58+D68+D81+D89+D97+D111+D123+D130+D140+D149+D156+D164+D178+D186+D192</f>
        <v>56684</v>
      </c>
      <c r="E203" s="136">
        <f>E5+E6+E17+E18+E27+E28+E38+E39+E58+E68+E81+E89+E97+E111+E123+E130+E140+E149+E156+E164+E178+E186+E192</f>
        <v>15267</v>
      </c>
      <c r="F203" s="136">
        <f>F5+F6+F17+F18+F27+F28+F38+F39+F58+F68+F81+F89+F97+F111+F123+F130+F140+F149+F156+F164+F178+F186+F192</f>
        <v>8125</v>
      </c>
      <c r="G203" s="137">
        <f>IF(C203=0,0,E203/C203)</f>
        <v>0.15496031343253283</v>
      </c>
    </row>
  </sheetData>
  <mergeCells count="41">
    <mergeCell ref="B72:B73"/>
    <mergeCell ref="B70:B71"/>
    <mergeCell ref="B9:B10"/>
    <mergeCell ref="B19:B20"/>
    <mergeCell ref="B21:B22"/>
    <mergeCell ref="B41:B42"/>
    <mergeCell ref="B45:B46"/>
    <mergeCell ref="B47:B48"/>
    <mergeCell ref="A27:B27"/>
    <mergeCell ref="B7:B8"/>
    <mergeCell ref="A1:G1"/>
    <mergeCell ref="A3:B4"/>
    <mergeCell ref="C3:D3"/>
    <mergeCell ref="E3:F3"/>
    <mergeCell ref="G3:G4"/>
    <mergeCell ref="B142:B143"/>
    <mergeCell ref="B43:B44"/>
    <mergeCell ref="B99:B100"/>
    <mergeCell ref="B49:B50"/>
    <mergeCell ref="B137:B138"/>
    <mergeCell ref="B113:B114"/>
    <mergeCell ref="B135:B136"/>
    <mergeCell ref="B101:B102"/>
    <mergeCell ref="B103:B104"/>
    <mergeCell ref="B131:B132"/>
    <mergeCell ref="B133:B134"/>
    <mergeCell ref="B105:B106"/>
    <mergeCell ref="B91:B92"/>
    <mergeCell ref="B124:B125"/>
    <mergeCell ref="B126:B127"/>
    <mergeCell ref="B115:B116"/>
    <mergeCell ref="B199:B200"/>
    <mergeCell ref="B167:B168"/>
    <mergeCell ref="B179:B180"/>
    <mergeCell ref="B157:B158"/>
    <mergeCell ref="B159:B160"/>
    <mergeCell ref="B161:B162"/>
    <mergeCell ref="B165:B166"/>
    <mergeCell ref="B193:B194"/>
    <mergeCell ref="B195:B196"/>
    <mergeCell ref="B197:B198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rowBreaks count="3" manualBreakCount="3">
    <brk id="57" max="16383" man="1"/>
    <brk id="110" max="16383" man="1"/>
    <brk id="163" max="16383" man="1"/>
  </rowBreaks>
</worksheet>
</file>

<file path=xl/worksheets/sheet43.xml><?xml version="1.0" encoding="utf-8"?>
<worksheet xmlns="http://schemas.openxmlformats.org/spreadsheetml/2006/main" xmlns:r="http://schemas.openxmlformats.org/officeDocument/2006/relationships">
  <sheetPr codeName="Arkusz43"/>
  <dimension ref="A1:K28"/>
  <sheetViews>
    <sheetView tabSelected="1" workbookViewId="0">
      <selection activeCell="B8" sqref="B8"/>
    </sheetView>
  </sheetViews>
  <sheetFormatPr defaultRowHeight="12.75"/>
  <cols>
    <col min="1" max="1" width="15.625" style="221" customWidth="1"/>
    <col min="2" max="7" width="15.5" style="221" customWidth="1"/>
    <col min="8" max="8" width="9" style="221"/>
    <col min="9" max="10" width="11.125" style="221" hidden="1" customWidth="1"/>
    <col min="11" max="11" width="0" style="221" hidden="1" customWidth="1"/>
    <col min="12" max="16384" width="9" style="221"/>
  </cols>
  <sheetData>
    <row r="1" spans="1:10" ht="34.5" customHeight="1">
      <c r="A1" s="305" t="s">
        <v>591</v>
      </c>
      <c r="B1" s="305"/>
      <c r="C1" s="305"/>
      <c r="D1" s="305"/>
      <c r="E1" s="305"/>
      <c r="F1" s="305"/>
      <c r="G1" s="305"/>
      <c r="H1" s="219"/>
      <c r="I1" s="220"/>
    </row>
    <row r="2" spans="1:10">
      <c r="A2" s="310"/>
      <c r="B2" s="310"/>
      <c r="C2" s="310"/>
      <c r="D2" s="310"/>
      <c r="E2" s="310"/>
      <c r="F2" s="310"/>
      <c r="G2" s="310"/>
    </row>
    <row r="3" spans="1:10" ht="43.5" customHeight="1">
      <c r="A3" s="306" t="s">
        <v>476</v>
      </c>
      <c r="B3" s="307" t="s">
        <v>477</v>
      </c>
      <c r="C3" s="307"/>
      <c r="D3" s="308" t="s">
        <v>478</v>
      </c>
      <c r="E3" s="309"/>
      <c r="F3" s="307" t="s">
        <v>479</v>
      </c>
      <c r="G3" s="307"/>
      <c r="I3" s="304" t="s">
        <v>480</v>
      </c>
      <c r="J3" s="304"/>
    </row>
    <row r="4" spans="1:10" ht="95.25" customHeight="1">
      <c r="A4" s="306"/>
      <c r="B4" s="222" t="s">
        <v>481</v>
      </c>
      <c r="C4" s="222" t="s">
        <v>482</v>
      </c>
      <c r="D4" s="222" t="s">
        <v>481</v>
      </c>
      <c r="E4" s="222" t="s">
        <v>482</v>
      </c>
      <c r="F4" s="222" t="s">
        <v>481</v>
      </c>
      <c r="G4" s="222" t="s">
        <v>482</v>
      </c>
      <c r="I4" s="221" t="s">
        <v>483</v>
      </c>
      <c r="J4" s="221" t="s">
        <v>484</v>
      </c>
    </row>
    <row r="5" spans="1:10" ht="21" customHeight="1">
      <c r="A5" s="223" t="s">
        <v>4</v>
      </c>
      <c r="B5" s="224">
        <f>[25]XII!B5</f>
        <v>11</v>
      </c>
      <c r="C5" s="224">
        <f>[25]XII!C5</f>
        <v>11</v>
      </c>
      <c r="D5" s="224">
        <f>[25]XII!D5</f>
        <v>379</v>
      </c>
      <c r="E5" s="224">
        <f>[25]XII!E5</f>
        <v>393</v>
      </c>
      <c r="F5" s="224">
        <f>[25]XII!F5</f>
        <v>376</v>
      </c>
      <c r="G5" s="224">
        <f>[25]XII!G5</f>
        <v>381</v>
      </c>
      <c r="I5" s="221" t="b">
        <f>F5=B5+[25]I!D5</f>
        <v>0</v>
      </c>
      <c r="J5" s="221" t="b">
        <f>G5=C5+[25]I!E5</f>
        <v>0</v>
      </c>
    </row>
    <row r="6" spans="1:10" ht="21" customHeight="1">
      <c r="A6" s="223" t="s">
        <v>485</v>
      </c>
      <c r="B6" s="224">
        <f>[25]XII!B6</f>
        <v>2</v>
      </c>
      <c r="C6" s="224">
        <v>12</v>
      </c>
      <c r="D6" s="224">
        <v>127</v>
      </c>
      <c r="E6" s="224">
        <v>185</v>
      </c>
      <c r="F6" s="224">
        <v>131</v>
      </c>
      <c r="G6" s="224">
        <v>189</v>
      </c>
      <c r="I6" s="221" t="b">
        <v>0</v>
      </c>
      <c r="J6" s="221" t="b">
        <v>0</v>
      </c>
    </row>
    <row r="7" spans="1:10" ht="21" customHeight="1">
      <c r="A7" s="223" t="s">
        <v>8</v>
      </c>
      <c r="B7" s="224">
        <f>[25]XII!B7</f>
        <v>6</v>
      </c>
      <c r="C7" s="224">
        <v>13</v>
      </c>
      <c r="D7" s="224">
        <v>164</v>
      </c>
      <c r="E7" s="224">
        <v>245</v>
      </c>
      <c r="F7" s="224">
        <v>137</v>
      </c>
      <c r="G7" s="224">
        <v>216</v>
      </c>
      <c r="I7" s="221" t="b">
        <v>0</v>
      </c>
      <c r="J7" s="221" t="b">
        <v>0</v>
      </c>
    </row>
    <row r="8" spans="1:10" ht="21" customHeight="1">
      <c r="A8" s="223" t="s">
        <v>486</v>
      </c>
      <c r="B8" s="224">
        <f>[25]XII!B8</f>
        <v>4</v>
      </c>
      <c r="C8" s="224">
        <v>4</v>
      </c>
      <c r="D8" s="224">
        <v>86</v>
      </c>
      <c r="E8" s="224">
        <v>113</v>
      </c>
      <c r="F8" s="224">
        <v>73</v>
      </c>
      <c r="G8" s="224">
        <v>98</v>
      </c>
      <c r="I8" s="221" t="b">
        <v>0</v>
      </c>
      <c r="J8" s="221" t="b">
        <v>0</v>
      </c>
    </row>
    <row r="9" spans="1:10" ht="21" customHeight="1">
      <c r="A9" s="223" t="s">
        <v>487</v>
      </c>
      <c r="B9" s="224">
        <f>[25]XII!B9</f>
        <v>0</v>
      </c>
      <c r="C9" s="224">
        <v>0</v>
      </c>
      <c r="D9" s="224">
        <v>171</v>
      </c>
      <c r="E9" s="224">
        <v>184</v>
      </c>
      <c r="F9" s="224">
        <v>171</v>
      </c>
      <c r="G9" s="224">
        <v>184</v>
      </c>
      <c r="I9" s="221" t="b">
        <v>0</v>
      </c>
      <c r="J9" s="221" t="b">
        <v>0</v>
      </c>
    </row>
    <row r="10" spans="1:10" ht="21" customHeight="1">
      <c r="A10" s="223" t="s">
        <v>488</v>
      </c>
      <c r="B10" s="224">
        <f>[25]XII!B10</f>
        <v>0</v>
      </c>
      <c r="C10" s="224">
        <v>3</v>
      </c>
      <c r="D10" s="224">
        <v>228</v>
      </c>
      <c r="E10" s="224">
        <v>251</v>
      </c>
      <c r="F10" s="224">
        <v>218</v>
      </c>
      <c r="G10" s="224">
        <v>220</v>
      </c>
      <c r="I10" s="221" t="b">
        <v>0</v>
      </c>
      <c r="J10" s="221" t="b">
        <v>0</v>
      </c>
    </row>
    <row r="11" spans="1:10" ht="21" customHeight="1">
      <c r="A11" s="223" t="s">
        <v>11</v>
      </c>
      <c r="B11" s="224">
        <f>[25]XII!B11</f>
        <v>0</v>
      </c>
      <c r="C11" s="224">
        <v>2</v>
      </c>
      <c r="D11" s="224">
        <v>189</v>
      </c>
      <c r="E11" s="224">
        <v>228</v>
      </c>
      <c r="F11" s="224">
        <v>189</v>
      </c>
      <c r="G11" s="224">
        <v>228</v>
      </c>
      <c r="I11" s="221" t="b">
        <v>0</v>
      </c>
      <c r="J11" s="221" t="b">
        <v>0</v>
      </c>
    </row>
    <row r="12" spans="1:10" ht="21" customHeight="1">
      <c r="A12" s="223" t="s">
        <v>489</v>
      </c>
      <c r="B12" s="224">
        <f>[25]XII!B12</f>
        <v>1</v>
      </c>
      <c r="C12" s="224">
        <v>5</v>
      </c>
      <c r="D12" s="224">
        <v>107</v>
      </c>
      <c r="E12" s="224">
        <v>188</v>
      </c>
      <c r="F12" s="224">
        <v>107</v>
      </c>
      <c r="G12" s="224">
        <v>188</v>
      </c>
      <c r="I12" s="221" t="b">
        <v>0</v>
      </c>
      <c r="J12" s="221" t="b">
        <v>0</v>
      </c>
    </row>
    <row r="13" spans="1:10" ht="21" customHeight="1">
      <c r="A13" s="223" t="s">
        <v>490</v>
      </c>
      <c r="B13" s="224">
        <f>[25]XII!B13</f>
        <v>2</v>
      </c>
      <c r="C13" s="224">
        <v>8</v>
      </c>
      <c r="D13" s="224">
        <v>87</v>
      </c>
      <c r="E13" s="224">
        <v>99</v>
      </c>
      <c r="F13" s="224">
        <v>87</v>
      </c>
      <c r="G13" s="224">
        <v>90</v>
      </c>
      <c r="I13" s="221" t="b">
        <v>0</v>
      </c>
      <c r="J13" s="221" t="b">
        <v>0</v>
      </c>
    </row>
    <row r="14" spans="1:10" ht="21" customHeight="1">
      <c r="A14" s="223" t="s">
        <v>491</v>
      </c>
      <c r="B14" s="224">
        <f>[25]XII!B14</f>
        <v>0</v>
      </c>
      <c r="C14" s="224">
        <v>5</v>
      </c>
      <c r="D14" s="224">
        <v>148</v>
      </c>
      <c r="E14" s="224">
        <v>190</v>
      </c>
      <c r="F14" s="224">
        <v>139</v>
      </c>
      <c r="G14" s="224">
        <v>158</v>
      </c>
      <c r="I14" s="221" t="b">
        <v>0</v>
      </c>
      <c r="J14" s="221" t="b">
        <v>0</v>
      </c>
    </row>
    <row r="15" spans="1:10" ht="21" customHeight="1">
      <c r="A15" s="223" t="s">
        <v>492</v>
      </c>
      <c r="B15" s="224">
        <f>[25]XII!B15</f>
        <v>2</v>
      </c>
      <c r="C15" s="224">
        <v>2</v>
      </c>
      <c r="D15" s="224">
        <v>100</v>
      </c>
      <c r="E15" s="224">
        <v>135</v>
      </c>
      <c r="F15" s="224">
        <v>87</v>
      </c>
      <c r="G15" s="224">
        <v>133</v>
      </c>
      <c r="I15" s="221" t="b">
        <v>0</v>
      </c>
      <c r="J15" s="221" t="b">
        <v>0</v>
      </c>
    </row>
    <row r="16" spans="1:10" ht="21" customHeight="1">
      <c r="A16" s="223" t="s">
        <v>493</v>
      </c>
      <c r="B16" s="224">
        <f>[25]XII!B16</f>
        <v>2</v>
      </c>
      <c r="C16" s="224">
        <v>10</v>
      </c>
      <c r="D16" s="224">
        <v>133</v>
      </c>
      <c r="E16" s="224">
        <v>157</v>
      </c>
      <c r="F16" s="224">
        <v>98</v>
      </c>
      <c r="G16" s="224">
        <v>137</v>
      </c>
      <c r="I16" s="221" t="b">
        <v>0</v>
      </c>
      <c r="J16" s="221" t="b">
        <v>0</v>
      </c>
    </row>
    <row r="17" spans="1:11" ht="21" customHeight="1">
      <c r="A17" s="223" t="s">
        <v>494</v>
      </c>
      <c r="B17" s="224">
        <f>[25]XII!B17</f>
        <v>0</v>
      </c>
      <c r="C17" s="224">
        <v>5</v>
      </c>
      <c r="D17" s="224">
        <v>287</v>
      </c>
      <c r="E17" s="224">
        <v>407</v>
      </c>
      <c r="F17" s="224">
        <v>248</v>
      </c>
      <c r="G17" s="224">
        <v>354</v>
      </c>
      <c r="I17" s="221" t="b">
        <v>0</v>
      </c>
      <c r="J17" s="221" t="b">
        <v>0</v>
      </c>
    </row>
    <row r="18" spans="1:11" ht="21" customHeight="1">
      <c r="A18" s="223" t="s">
        <v>495</v>
      </c>
      <c r="B18" s="224">
        <f>[25]XII!B18</f>
        <v>0</v>
      </c>
      <c r="C18" s="224">
        <v>3</v>
      </c>
      <c r="D18" s="224">
        <v>175</v>
      </c>
      <c r="E18" s="224">
        <v>279</v>
      </c>
      <c r="F18" s="224">
        <v>174</v>
      </c>
      <c r="G18" s="224">
        <v>279</v>
      </c>
      <c r="I18" s="221" t="b">
        <v>0</v>
      </c>
      <c r="J18" s="221" t="b">
        <v>0</v>
      </c>
    </row>
    <row r="19" spans="1:11" ht="21" customHeight="1">
      <c r="A19" s="223" t="s">
        <v>496</v>
      </c>
      <c r="B19" s="224">
        <f>[25]XII!B19</f>
        <v>5</v>
      </c>
      <c r="C19" s="224">
        <v>7</v>
      </c>
      <c r="D19" s="224">
        <v>168</v>
      </c>
      <c r="E19" s="224">
        <v>185</v>
      </c>
      <c r="F19" s="224">
        <v>130</v>
      </c>
      <c r="G19" s="224">
        <v>175</v>
      </c>
      <c r="I19" s="221" t="b">
        <v>0</v>
      </c>
      <c r="J19" s="221" t="b">
        <v>0</v>
      </c>
    </row>
    <row r="20" spans="1:11" ht="21" customHeight="1">
      <c r="A20" s="223" t="s">
        <v>497</v>
      </c>
      <c r="B20" s="224">
        <f>[25]XII!B20</f>
        <v>16</v>
      </c>
      <c r="C20" s="224">
        <v>19</v>
      </c>
      <c r="D20" s="224">
        <v>226</v>
      </c>
      <c r="E20" s="224">
        <v>250</v>
      </c>
      <c r="F20" s="224">
        <v>173</v>
      </c>
      <c r="G20" s="224">
        <v>240</v>
      </c>
      <c r="I20" s="221" t="b">
        <v>0</v>
      </c>
      <c r="J20" s="221" t="b">
        <v>0</v>
      </c>
    </row>
    <row r="21" spans="1:11" ht="21" customHeight="1">
      <c r="A21" s="223" t="s">
        <v>498</v>
      </c>
      <c r="B21" s="224">
        <f>[25]XII!B21</f>
        <v>4</v>
      </c>
      <c r="C21" s="224">
        <v>5</v>
      </c>
      <c r="D21" s="224">
        <v>118</v>
      </c>
      <c r="E21" s="224">
        <v>154</v>
      </c>
      <c r="F21" s="224">
        <v>118</v>
      </c>
      <c r="G21" s="224">
        <v>162</v>
      </c>
      <c r="I21" s="221" t="b">
        <v>0</v>
      </c>
      <c r="J21" s="221" t="b">
        <v>0</v>
      </c>
    </row>
    <row r="22" spans="1:11" ht="21" customHeight="1">
      <c r="A22" s="223" t="s">
        <v>499</v>
      </c>
      <c r="B22" s="224">
        <f>[25]XII!B22</f>
        <v>0</v>
      </c>
      <c r="C22" s="224">
        <v>3</v>
      </c>
      <c r="D22" s="224">
        <v>68</v>
      </c>
      <c r="E22" s="224">
        <v>138</v>
      </c>
      <c r="F22" s="224">
        <v>59</v>
      </c>
      <c r="G22" s="224">
        <v>109</v>
      </c>
      <c r="I22" s="221" t="b">
        <v>0</v>
      </c>
      <c r="J22" s="225" t="b">
        <v>0</v>
      </c>
      <c r="K22" s="221" t="s">
        <v>500</v>
      </c>
    </row>
    <row r="23" spans="1:11" ht="21" customHeight="1">
      <c r="A23" s="223" t="s">
        <v>501</v>
      </c>
      <c r="B23" s="224">
        <f>[25]XII!B23</f>
        <v>1</v>
      </c>
      <c r="C23" s="224">
        <v>0</v>
      </c>
      <c r="D23" s="224">
        <v>97</v>
      </c>
      <c r="E23" s="224">
        <v>115</v>
      </c>
      <c r="F23" s="224">
        <v>69</v>
      </c>
      <c r="G23" s="224">
        <v>115</v>
      </c>
      <c r="I23" s="221" t="b">
        <v>0</v>
      </c>
      <c r="J23" s="221" t="b">
        <v>0</v>
      </c>
    </row>
    <row r="24" spans="1:11" ht="21" customHeight="1">
      <c r="A24" s="223" t="s">
        <v>502</v>
      </c>
      <c r="B24" s="224">
        <f>[25]XII!B24</f>
        <v>0</v>
      </c>
      <c r="C24" s="224">
        <v>3</v>
      </c>
      <c r="D24" s="224">
        <v>93</v>
      </c>
      <c r="E24" s="224">
        <v>146</v>
      </c>
      <c r="F24" s="224">
        <v>91</v>
      </c>
      <c r="G24" s="224">
        <v>114</v>
      </c>
      <c r="I24" s="221" t="b">
        <v>0</v>
      </c>
      <c r="J24" s="221" t="b">
        <v>0</v>
      </c>
    </row>
    <row r="25" spans="1:11" ht="21" customHeight="1">
      <c r="A25" s="223" t="s">
        <v>503</v>
      </c>
      <c r="B25" s="224">
        <f>[25]XII!B25</f>
        <v>0</v>
      </c>
      <c r="C25" s="224">
        <v>5</v>
      </c>
      <c r="D25" s="224">
        <v>97</v>
      </c>
      <c r="E25" s="224">
        <v>148</v>
      </c>
      <c r="F25" s="224">
        <v>96</v>
      </c>
      <c r="G25" s="224">
        <v>127</v>
      </c>
      <c r="I25" s="221" t="b">
        <v>0</v>
      </c>
      <c r="J25" s="221" t="b">
        <v>0</v>
      </c>
    </row>
    <row r="26" spans="1:11" ht="21" customHeight="1">
      <c r="A26" s="223" t="s">
        <v>504</v>
      </c>
      <c r="B26" s="224">
        <f>[25]XII!B26</f>
        <v>0</v>
      </c>
      <c r="C26" s="224">
        <v>2</v>
      </c>
      <c r="D26" s="224">
        <v>78</v>
      </c>
      <c r="E26" s="224">
        <v>114</v>
      </c>
      <c r="F26" s="224">
        <v>62</v>
      </c>
      <c r="G26" s="224">
        <v>90</v>
      </c>
      <c r="I26" s="221" t="b">
        <v>0</v>
      </c>
      <c r="J26" s="221" t="b">
        <v>0</v>
      </c>
    </row>
    <row r="27" spans="1:11" ht="21" customHeight="1">
      <c r="A27" s="223" t="s">
        <v>505</v>
      </c>
      <c r="B27" s="224">
        <f>[25]XII!B27</f>
        <v>1</v>
      </c>
      <c r="C27" s="224">
        <v>10</v>
      </c>
      <c r="D27" s="224">
        <v>128</v>
      </c>
      <c r="E27" s="224">
        <v>168</v>
      </c>
      <c r="F27" s="224">
        <v>128</v>
      </c>
      <c r="G27" s="224">
        <v>168</v>
      </c>
      <c r="I27" s="221" t="b">
        <v>0</v>
      </c>
      <c r="J27" s="221" t="b">
        <v>0</v>
      </c>
    </row>
    <row r="28" spans="1:11" ht="21" customHeight="1">
      <c r="A28" s="226" t="s">
        <v>32</v>
      </c>
      <c r="B28" s="227">
        <f t="shared" ref="B28:G28" si="0">SUM(B5:B27)</f>
        <v>57</v>
      </c>
      <c r="C28" s="227">
        <v>137</v>
      </c>
      <c r="D28" s="227">
        <v>3454</v>
      </c>
      <c r="E28" s="227">
        <v>4472</v>
      </c>
      <c r="F28" s="227">
        <v>3161</v>
      </c>
      <c r="G28" s="227">
        <v>4155</v>
      </c>
      <c r="I28" s="221" t="b">
        <v>0</v>
      </c>
      <c r="J28" s="221" t="b">
        <v>0</v>
      </c>
    </row>
  </sheetData>
  <mergeCells count="7">
    <mergeCell ref="I3:J3"/>
    <mergeCell ref="A1:G1"/>
    <mergeCell ref="A3:A4"/>
    <mergeCell ref="B3:C3"/>
    <mergeCell ref="D3:E3"/>
    <mergeCell ref="F3:G3"/>
    <mergeCell ref="A2:G2"/>
  </mergeCells>
  <pageMargins left="0.7" right="0.7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/>
  <dimension ref="A1:AG31"/>
  <sheetViews>
    <sheetView zoomScale="75" zoomScaleNormal="50" workbookViewId="0">
      <selection activeCell="E12" sqref="E12:E13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571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11" t="s">
        <v>472</v>
      </c>
      <c r="O1" s="24"/>
      <c r="P1" s="24"/>
      <c r="Q1" s="262" t="str">
        <f>A1</f>
        <v>TABELA 4. ZGŁOSZENIA ZWOLNIEŃ I ZWOLNIENIA GRUPOWE, ZWOLNIENIA MONITOROWANE; BEZROBOTNI ZWOLNIENI Z PRZYCZYN ZAKŁADU PRACY W GRUDNIU</v>
      </c>
      <c r="R1" s="262"/>
      <c r="S1" s="262"/>
      <c r="T1" s="262"/>
      <c r="U1" s="262"/>
      <c r="V1" s="262"/>
      <c r="W1" s="262"/>
      <c r="X1" s="262"/>
      <c r="Y1" s="262"/>
      <c r="Z1" s="262"/>
      <c r="AA1" s="262"/>
      <c r="AB1" s="262"/>
      <c r="AC1" s="262"/>
      <c r="AD1" s="36" t="s">
        <v>475</v>
      </c>
      <c r="AE1" s="24"/>
      <c r="AF1" s="24"/>
      <c r="AG1" s="24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63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63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64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64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65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65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115" t="s">
        <v>12</v>
      </c>
      <c r="B6" s="38" t="s">
        <v>72</v>
      </c>
      <c r="C6" s="10">
        <v>3</v>
      </c>
      <c r="D6" s="8">
        <v>6</v>
      </c>
      <c r="E6" s="11">
        <v>-3</v>
      </c>
      <c r="F6" s="9">
        <v>1</v>
      </c>
      <c r="G6" s="8">
        <v>0</v>
      </c>
      <c r="H6" s="8">
        <v>1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1</v>
      </c>
      <c r="O6" s="8">
        <v>0</v>
      </c>
      <c r="P6" s="8">
        <v>1</v>
      </c>
      <c r="Q6" s="115" t="s">
        <v>12</v>
      </c>
      <c r="R6" s="38" t="s">
        <v>72</v>
      </c>
      <c r="S6" s="8">
        <v>1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</row>
    <row r="7" spans="1:33" s="6" customFormat="1" ht="30" customHeight="1">
      <c r="A7" s="116"/>
      <c r="B7" s="19" t="s">
        <v>73</v>
      </c>
      <c r="C7" s="10">
        <v>5</v>
      </c>
      <c r="D7" s="8">
        <v>463</v>
      </c>
      <c r="E7" s="11">
        <v>-458</v>
      </c>
      <c r="F7" s="9">
        <v>2</v>
      </c>
      <c r="G7" s="8">
        <v>0</v>
      </c>
      <c r="H7" s="8">
        <v>2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1</v>
      </c>
      <c r="O7" s="8">
        <v>0</v>
      </c>
      <c r="P7" s="8">
        <v>1</v>
      </c>
      <c r="Q7" s="116"/>
      <c r="R7" s="18" t="s">
        <v>73</v>
      </c>
      <c r="S7" s="8">
        <v>2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</row>
    <row r="8" spans="1:33" s="6" customFormat="1" ht="30" customHeight="1">
      <c r="A8" s="116"/>
      <c r="B8" s="18" t="s">
        <v>74</v>
      </c>
      <c r="C8" s="10">
        <v>32</v>
      </c>
      <c r="D8" s="8">
        <v>29</v>
      </c>
      <c r="E8" s="27">
        <v>3</v>
      </c>
      <c r="F8" s="9">
        <v>16</v>
      </c>
      <c r="G8" s="8">
        <v>0</v>
      </c>
      <c r="H8" s="8">
        <v>16</v>
      </c>
      <c r="I8" s="8">
        <v>1</v>
      </c>
      <c r="J8" s="8">
        <v>0</v>
      </c>
      <c r="K8" s="8">
        <v>1</v>
      </c>
      <c r="L8" s="8">
        <v>1</v>
      </c>
      <c r="M8" s="8">
        <v>0</v>
      </c>
      <c r="N8" s="8">
        <v>5</v>
      </c>
      <c r="O8" s="8">
        <v>0</v>
      </c>
      <c r="P8" s="8">
        <v>5</v>
      </c>
      <c r="Q8" s="116"/>
      <c r="R8" s="18" t="s">
        <v>74</v>
      </c>
      <c r="S8" s="8">
        <v>3</v>
      </c>
      <c r="T8" s="8">
        <v>2</v>
      </c>
      <c r="U8" s="8">
        <v>0</v>
      </c>
      <c r="V8" s="8">
        <v>0</v>
      </c>
      <c r="W8" s="8">
        <v>2</v>
      </c>
      <c r="X8" s="8">
        <v>0</v>
      </c>
      <c r="Y8" s="8">
        <v>0</v>
      </c>
      <c r="Z8" s="8">
        <v>1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1</v>
      </c>
    </row>
    <row r="9" spans="1:33" s="157" customFormat="1" ht="30" customHeight="1">
      <c r="A9" s="159"/>
      <c r="B9" s="155" t="s">
        <v>73</v>
      </c>
      <c r="C9" s="10">
        <v>1064</v>
      </c>
      <c r="D9" s="8">
        <v>1059</v>
      </c>
      <c r="E9" s="27">
        <v>5</v>
      </c>
      <c r="F9" s="9">
        <v>748</v>
      </c>
      <c r="G9" s="8">
        <v>0</v>
      </c>
      <c r="H9" s="8">
        <v>748</v>
      </c>
      <c r="I9" s="8">
        <v>1</v>
      </c>
      <c r="J9" s="8">
        <v>0</v>
      </c>
      <c r="K9" s="8">
        <v>1</v>
      </c>
      <c r="L9" s="8">
        <v>34</v>
      </c>
      <c r="M9" s="8">
        <v>0</v>
      </c>
      <c r="N9" s="8">
        <v>124</v>
      </c>
      <c r="O9" s="8">
        <v>0</v>
      </c>
      <c r="P9" s="8">
        <v>124</v>
      </c>
      <c r="Q9" s="159"/>
      <c r="R9" s="156" t="s">
        <v>73</v>
      </c>
      <c r="S9" s="8">
        <v>4</v>
      </c>
      <c r="T9" s="8">
        <v>15</v>
      </c>
      <c r="U9" s="8">
        <v>0</v>
      </c>
      <c r="V9" s="8">
        <v>0</v>
      </c>
      <c r="W9" s="8">
        <v>133</v>
      </c>
      <c r="X9" s="8">
        <v>0</v>
      </c>
      <c r="Y9" s="8">
        <v>0</v>
      </c>
      <c r="Z9" s="8">
        <v>4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1</v>
      </c>
    </row>
    <row r="10" spans="1:33" s="157" customFormat="1" ht="30" customHeight="1">
      <c r="A10" s="159" t="s">
        <v>188</v>
      </c>
      <c r="B10" s="156" t="s">
        <v>264</v>
      </c>
      <c r="C10" s="10">
        <v>12</v>
      </c>
      <c r="D10" s="8">
        <v>12</v>
      </c>
      <c r="E10" s="27">
        <v>0</v>
      </c>
      <c r="F10" s="9">
        <v>7</v>
      </c>
      <c r="G10" s="8">
        <v>0</v>
      </c>
      <c r="H10" s="8">
        <v>7</v>
      </c>
      <c r="I10" s="8">
        <v>0</v>
      </c>
      <c r="J10" s="8">
        <v>0</v>
      </c>
      <c r="K10" s="8">
        <v>0</v>
      </c>
      <c r="L10" s="8">
        <v>1</v>
      </c>
      <c r="M10" s="8">
        <v>0</v>
      </c>
      <c r="N10" s="8">
        <v>3</v>
      </c>
      <c r="O10" s="8">
        <v>0</v>
      </c>
      <c r="P10" s="8">
        <v>3</v>
      </c>
      <c r="Q10" s="159" t="s">
        <v>188</v>
      </c>
      <c r="R10" s="156" t="s">
        <v>264</v>
      </c>
      <c r="S10" s="8">
        <v>0</v>
      </c>
      <c r="T10" s="8">
        <v>0</v>
      </c>
      <c r="U10" s="8">
        <v>0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157" customFormat="1" ht="30" customHeight="1">
      <c r="A11" s="160"/>
      <c r="B11" s="155" t="s">
        <v>73</v>
      </c>
      <c r="C11" s="10">
        <v>571</v>
      </c>
      <c r="D11" s="8">
        <v>571</v>
      </c>
      <c r="E11" s="27">
        <v>0</v>
      </c>
      <c r="F11" s="9">
        <v>394</v>
      </c>
      <c r="G11" s="8">
        <v>0</v>
      </c>
      <c r="H11" s="8">
        <v>394</v>
      </c>
      <c r="I11" s="8">
        <v>0</v>
      </c>
      <c r="J11" s="8">
        <v>0</v>
      </c>
      <c r="K11" s="8">
        <v>0</v>
      </c>
      <c r="L11" s="8">
        <v>19</v>
      </c>
      <c r="M11" s="8">
        <v>0</v>
      </c>
      <c r="N11" s="8">
        <v>81</v>
      </c>
      <c r="O11" s="8">
        <v>0</v>
      </c>
      <c r="P11" s="8">
        <v>81</v>
      </c>
      <c r="Q11" s="160"/>
      <c r="R11" s="156" t="s">
        <v>73</v>
      </c>
      <c r="S11" s="8">
        <v>0</v>
      </c>
      <c r="T11" s="8">
        <v>0</v>
      </c>
      <c r="U11" s="8">
        <v>0</v>
      </c>
      <c r="V11" s="8">
        <v>0</v>
      </c>
      <c r="W11" s="8">
        <v>77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</row>
    <row r="12" spans="1:33" s="157" customFormat="1" ht="30" customHeight="1">
      <c r="A12" s="259" t="s">
        <v>17</v>
      </c>
      <c r="B12" s="156" t="s">
        <v>75</v>
      </c>
      <c r="C12" s="158">
        <v>3</v>
      </c>
      <c r="D12" s="8">
        <v>3</v>
      </c>
      <c r="E12" s="27">
        <v>0</v>
      </c>
      <c r="F12" s="9">
        <v>1</v>
      </c>
      <c r="G12" s="8">
        <v>0</v>
      </c>
      <c r="H12" s="8">
        <v>1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1</v>
      </c>
      <c r="O12" s="8">
        <v>0</v>
      </c>
      <c r="P12" s="8">
        <v>1</v>
      </c>
      <c r="Q12" s="259" t="s">
        <v>17</v>
      </c>
      <c r="R12" s="156" t="s">
        <v>75</v>
      </c>
      <c r="S12" s="8">
        <v>1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260"/>
      <c r="B13" s="19" t="s">
        <v>73</v>
      </c>
      <c r="C13" s="10">
        <v>5</v>
      </c>
      <c r="D13" s="8">
        <v>42</v>
      </c>
      <c r="E13" s="11">
        <v>-37</v>
      </c>
      <c r="F13" s="9">
        <v>2</v>
      </c>
      <c r="G13" s="8">
        <v>0</v>
      </c>
      <c r="H13" s="8">
        <v>2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0</v>
      </c>
      <c r="P13" s="8">
        <v>1</v>
      </c>
      <c r="Q13" s="260"/>
      <c r="R13" s="18" t="s">
        <v>73</v>
      </c>
      <c r="S13" s="8">
        <v>2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0"/>
      <c r="B14" s="18" t="s">
        <v>76</v>
      </c>
      <c r="C14" s="10">
        <v>35</v>
      </c>
      <c r="D14" s="8">
        <v>32</v>
      </c>
      <c r="E14" s="11">
        <v>3</v>
      </c>
      <c r="F14" s="9">
        <v>19</v>
      </c>
      <c r="G14" s="8">
        <v>0</v>
      </c>
      <c r="H14" s="8">
        <v>19</v>
      </c>
      <c r="I14" s="8">
        <v>1</v>
      </c>
      <c r="J14" s="8">
        <v>0</v>
      </c>
      <c r="K14" s="8">
        <v>1</v>
      </c>
      <c r="L14" s="8">
        <v>1</v>
      </c>
      <c r="M14" s="8">
        <v>0</v>
      </c>
      <c r="N14" s="8">
        <v>7</v>
      </c>
      <c r="O14" s="8">
        <v>0</v>
      </c>
      <c r="P14" s="8">
        <v>7</v>
      </c>
      <c r="Q14" s="260"/>
      <c r="R14" s="18" t="s">
        <v>76</v>
      </c>
      <c r="S14" s="8">
        <v>3</v>
      </c>
      <c r="T14" s="8">
        <v>1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1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1</v>
      </c>
    </row>
    <row r="15" spans="1:33" s="6" customFormat="1" ht="30" customHeight="1">
      <c r="A15" s="261"/>
      <c r="B15" s="19" t="s">
        <v>73</v>
      </c>
      <c r="C15" s="10">
        <v>455</v>
      </c>
      <c r="D15" s="8">
        <v>450</v>
      </c>
      <c r="E15" s="11">
        <v>5</v>
      </c>
      <c r="F15" s="9">
        <v>311</v>
      </c>
      <c r="G15" s="8">
        <v>0</v>
      </c>
      <c r="H15" s="8">
        <v>311</v>
      </c>
      <c r="I15" s="8">
        <v>1</v>
      </c>
      <c r="J15" s="8">
        <v>0</v>
      </c>
      <c r="K15" s="8">
        <v>1</v>
      </c>
      <c r="L15" s="8">
        <v>15</v>
      </c>
      <c r="M15" s="8">
        <v>0</v>
      </c>
      <c r="N15" s="8">
        <v>48</v>
      </c>
      <c r="O15" s="8">
        <v>0</v>
      </c>
      <c r="P15" s="8">
        <v>48</v>
      </c>
      <c r="Q15" s="261"/>
      <c r="R15" s="18" t="s">
        <v>73</v>
      </c>
      <c r="S15" s="8">
        <v>4</v>
      </c>
      <c r="T15" s="8">
        <v>15</v>
      </c>
      <c r="U15" s="8">
        <v>0</v>
      </c>
      <c r="V15" s="8">
        <v>0</v>
      </c>
      <c r="W15" s="8">
        <v>56</v>
      </c>
      <c r="X15" s="8">
        <v>0</v>
      </c>
      <c r="Y15" s="8">
        <v>0</v>
      </c>
      <c r="Z15" s="8">
        <v>4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1</v>
      </c>
    </row>
    <row r="16" spans="1:33" s="6" customFormat="1" ht="30" customHeight="1">
      <c r="A16" s="259" t="s">
        <v>19</v>
      </c>
      <c r="B16" s="18" t="s">
        <v>77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259" t="s">
        <v>19</v>
      </c>
      <c r="R16" s="18" t="s">
        <v>77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60"/>
      <c r="B17" s="19" t="s">
        <v>73</v>
      </c>
      <c r="C17" s="10">
        <v>0</v>
      </c>
      <c r="D17" s="8">
        <v>0</v>
      </c>
      <c r="E17" s="11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260"/>
      <c r="R17" s="18" t="s">
        <v>73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260"/>
      <c r="B18" s="18" t="s">
        <v>78</v>
      </c>
      <c r="C18" s="10">
        <v>0</v>
      </c>
      <c r="D18" s="8">
        <v>0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0"/>
      <c r="R18" s="18" t="s">
        <v>78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261"/>
      <c r="B19" s="19" t="s">
        <v>73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261"/>
      <c r="R19" s="18" t="s">
        <v>73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32" customFormat="1" ht="30" customHeight="1">
      <c r="A20" s="85"/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85"/>
      <c r="R20" s="3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6" customFormat="1" ht="30" customHeight="1">
      <c r="A21" s="259" t="s">
        <v>22</v>
      </c>
      <c r="B21" s="38" t="s">
        <v>79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59" t="s">
        <v>22</v>
      </c>
      <c r="R21" s="38" t="s">
        <v>79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60"/>
      <c r="B22" s="19" t="s">
        <v>58</v>
      </c>
      <c r="C22" s="10">
        <v>431</v>
      </c>
      <c r="D22" s="8">
        <v>390</v>
      </c>
      <c r="E22" s="11">
        <v>41</v>
      </c>
      <c r="F22" s="9">
        <v>55</v>
      </c>
      <c r="G22" s="8">
        <v>18</v>
      </c>
      <c r="H22" s="8">
        <v>73</v>
      </c>
      <c r="I22" s="8">
        <v>7</v>
      </c>
      <c r="J22" s="8">
        <v>6</v>
      </c>
      <c r="K22" s="8">
        <v>13</v>
      </c>
      <c r="L22" s="8">
        <v>37</v>
      </c>
      <c r="M22" s="8">
        <v>56</v>
      </c>
      <c r="N22" s="8">
        <v>25</v>
      </c>
      <c r="O22" s="8">
        <v>23</v>
      </c>
      <c r="P22" s="8">
        <v>48</v>
      </c>
      <c r="Q22" s="260"/>
      <c r="R22" s="18" t="s">
        <v>58</v>
      </c>
      <c r="S22" s="8">
        <v>8</v>
      </c>
      <c r="T22" s="8">
        <v>19</v>
      </c>
      <c r="U22" s="8">
        <v>1</v>
      </c>
      <c r="V22" s="8">
        <v>4</v>
      </c>
      <c r="W22" s="8">
        <v>44</v>
      </c>
      <c r="X22" s="8">
        <v>21</v>
      </c>
      <c r="Y22" s="8">
        <v>8</v>
      </c>
      <c r="Z22" s="8">
        <v>35</v>
      </c>
      <c r="AA22" s="8">
        <v>3</v>
      </c>
      <c r="AB22" s="8">
        <v>1</v>
      </c>
      <c r="AC22" s="8">
        <v>9</v>
      </c>
      <c r="AD22" s="8">
        <v>13</v>
      </c>
      <c r="AE22" s="8">
        <v>23</v>
      </c>
      <c r="AF22" s="8">
        <v>4</v>
      </c>
      <c r="AG22" s="8">
        <v>11</v>
      </c>
    </row>
    <row r="23" spans="1:33" s="6" customFormat="1" ht="30" customHeight="1">
      <c r="A23" s="260"/>
      <c r="B23" s="18" t="s">
        <v>80</v>
      </c>
      <c r="C23" s="10">
        <v>187</v>
      </c>
      <c r="D23" s="8">
        <v>198</v>
      </c>
      <c r="E23" s="11">
        <v>-11</v>
      </c>
      <c r="F23" s="9">
        <v>24</v>
      </c>
      <c r="G23" s="8">
        <v>10</v>
      </c>
      <c r="H23" s="8">
        <v>34</v>
      </c>
      <c r="I23" s="8">
        <v>4</v>
      </c>
      <c r="J23" s="8">
        <v>4</v>
      </c>
      <c r="K23" s="8">
        <v>8</v>
      </c>
      <c r="L23" s="8">
        <v>15</v>
      </c>
      <c r="M23" s="8">
        <v>30</v>
      </c>
      <c r="N23" s="8">
        <v>8</v>
      </c>
      <c r="O23" s="8">
        <v>9</v>
      </c>
      <c r="P23" s="8">
        <v>17</v>
      </c>
      <c r="Q23" s="260"/>
      <c r="R23" s="18" t="s">
        <v>80</v>
      </c>
      <c r="S23" s="8">
        <v>4</v>
      </c>
      <c r="T23" s="8">
        <v>9</v>
      </c>
      <c r="U23" s="8">
        <v>1</v>
      </c>
      <c r="V23" s="8">
        <v>1</v>
      </c>
      <c r="W23" s="8">
        <v>23</v>
      </c>
      <c r="X23" s="8">
        <v>6</v>
      </c>
      <c r="Y23" s="8">
        <v>4</v>
      </c>
      <c r="Z23" s="8">
        <v>15</v>
      </c>
      <c r="AA23" s="8">
        <v>0</v>
      </c>
      <c r="AB23" s="8">
        <v>0</v>
      </c>
      <c r="AC23" s="8">
        <v>4</v>
      </c>
      <c r="AD23" s="8">
        <v>4</v>
      </c>
      <c r="AE23" s="8">
        <v>6</v>
      </c>
      <c r="AF23" s="8">
        <v>3</v>
      </c>
      <c r="AG23" s="8">
        <v>3</v>
      </c>
    </row>
    <row r="24" spans="1:33" s="6" customFormat="1" ht="30" customHeight="1">
      <c r="A24" s="260"/>
      <c r="B24" s="19" t="s">
        <v>59</v>
      </c>
      <c r="C24" s="10">
        <v>5180</v>
      </c>
      <c r="D24" s="8">
        <v>4749</v>
      </c>
      <c r="E24" s="11">
        <v>431</v>
      </c>
      <c r="F24" s="9">
        <v>739</v>
      </c>
      <c r="G24" s="8">
        <v>341</v>
      </c>
      <c r="H24" s="8">
        <v>1080</v>
      </c>
      <c r="I24" s="8">
        <v>147</v>
      </c>
      <c r="J24" s="8">
        <v>52</v>
      </c>
      <c r="K24" s="8">
        <v>199</v>
      </c>
      <c r="L24" s="8">
        <v>412</v>
      </c>
      <c r="M24" s="8">
        <v>690</v>
      </c>
      <c r="N24" s="8">
        <v>312</v>
      </c>
      <c r="O24" s="8">
        <v>196</v>
      </c>
      <c r="P24" s="177">
        <v>508</v>
      </c>
      <c r="Q24" s="260"/>
      <c r="R24" s="18" t="s">
        <v>59</v>
      </c>
      <c r="S24" s="8">
        <v>117</v>
      </c>
      <c r="T24" s="8">
        <v>132</v>
      </c>
      <c r="U24" s="8">
        <v>31</v>
      </c>
      <c r="V24" s="8">
        <v>86</v>
      </c>
      <c r="W24" s="8">
        <v>626</v>
      </c>
      <c r="X24" s="8">
        <v>145</v>
      </c>
      <c r="Y24" s="8">
        <v>150</v>
      </c>
      <c r="Z24" s="8">
        <v>305</v>
      </c>
      <c r="AA24" s="8">
        <v>6</v>
      </c>
      <c r="AB24" s="8">
        <v>44</v>
      </c>
      <c r="AC24" s="8">
        <v>107</v>
      </c>
      <c r="AD24" s="8">
        <v>177</v>
      </c>
      <c r="AE24" s="8">
        <v>161</v>
      </c>
      <c r="AF24" s="8">
        <v>55</v>
      </c>
      <c r="AG24" s="8">
        <v>149</v>
      </c>
    </row>
    <row r="25" spans="1:33" s="6" customFormat="1" ht="30" customHeight="1">
      <c r="A25" s="260"/>
      <c r="B25" s="18" t="s">
        <v>80</v>
      </c>
      <c r="C25" s="10">
        <v>2629</v>
      </c>
      <c r="D25" s="8">
        <v>2442</v>
      </c>
      <c r="E25" s="11">
        <v>187</v>
      </c>
      <c r="F25" s="9">
        <v>435</v>
      </c>
      <c r="G25" s="8">
        <v>176</v>
      </c>
      <c r="H25" s="8">
        <v>611</v>
      </c>
      <c r="I25" s="8">
        <v>76</v>
      </c>
      <c r="J25" s="8">
        <v>27</v>
      </c>
      <c r="K25" s="8">
        <v>103</v>
      </c>
      <c r="L25" s="8">
        <v>232</v>
      </c>
      <c r="M25" s="8">
        <v>337</v>
      </c>
      <c r="N25" s="8">
        <v>160</v>
      </c>
      <c r="O25" s="8">
        <v>75</v>
      </c>
      <c r="P25" s="8">
        <v>235</v>
      </c>
      <c r="Q25" s="260"/>
      <c r="R25" s="18" t="s">
        <v>80</v>
      </c>
      <c r="S25" s="8">
        <v>58</v>
      </c>
      <c r="T25" s="8">
        <v>70</v>
      </c>
      <c r="U25" s="8">
        <v>17</v>
      </c>
      <c r="V25" s="8">
        <v>51</v>
      </c>
      <c r="W25" s="8">
        <v>315</v>
      </c>
      <c r="X25" s="8">
        <v>57</v>
      </c>
      <c r="Y25" s="8">
        <v>75</v>
      </c>
      <c r="Z25" s="8">
        <v>131</v>
      </c>
      <c r="AA25" s="8">
        <v>1</v>
      </c>
      <c r="AB25" s="8">
        <v>20</v>
      </c>
      <c r="AC25" s="8">
        <v>50</v>
      </c>
      <c r="AD25" s="8">
        <v>93</v>
      </c>
      <c r="AE25" s="8">
        <v>71</v>
      </c>
      <c r="AF25" s="8">
        <v>30</v>
      </c>
      <c r="AG25" s="8">
        <v>72</v>
      </c>
    </row>
    <row r="26" spans="1:33" s="6" customFormat="1" ht="30" customHeight="1">
      <c r="A26" s="260"/>
      <c r="B26" s="19" t="s">
        <v>60</v>
      </c>
      <c r="C26" s="10">
        <v>210</v>
      </c>
      <c r="D26" s="8">
        <v>245</v>
      </c>
      <c r="E26" s="11">
        <v>-35</v>
      </c>
      <c r="F26" s="9">
        <v>24</v>
      </c>
      <c r="G26" s="8">
        <v>8</v>
      </c>
      <c r="H26" s="8">
        <v>32</v>
      </c>
      <c r="I26" s="8">
        <v>5</v>
      </c>
      <c r="J26" s="8">
        <v>5</v>
      </c>
      <c r="K26" s="8">
        <v>10</v>
      </c>
      <c r="L26" s="8">
        <v>11</v>
      </c>
      <c r="M26" s="8">
        <v>29</v>
      </c>
      <c r="N26" s="8">
        <v>19</v>
      </c>
      <c r="O26" s="8">
        <v>10</v>
      </c>
      <c r="P26" s="8">
        <v>29</v>
      </c>
      <c r="Q26" s="260"/>
      <c r="R26" s="18" t="s">
        <v>60</v>
      </c>
      <c r="S26" s="8">
        <v>4</v>
      </c>
      <c r="T26" s="8">
        <v>5</v>
      </c>
      <c r="U26" s="8">
        <v>3</v>
      </c>
      <c r="V26" s="8">
        <v>4</v>
      </c>
      <c r="W26" s="8">
        <v>31</v>
      </c>
      <c r="X26" s="8">
        <v>6</v>
      </c>
      <c r="Y26" s="8">
        <v>9</v>
      </c>
      <c r="Z26" s="8">
        <v>6</v>
      </c>
      <c r="AA26" s="8">
        <v>0</v>
      </c>
      <c r="AB26" s="8">
        <v>1</v>
      </c>
      <c r="AC26" s="8">
        <v>5</v>
      </c>
      <c r="AD26" s="8">
        <v>7</v>
      </c>
      <c r="AE26" s="8">
        <v>7</v>
      </c>
      <c r="AF26" s="8">
        <v>3</v>
      </c>
      <c r="AG26" s="8">
        <v>8</v>
      </c>
    </row>
    <row r="27" spans="1:33" s="6" customFormat="1" ht="30" customHeight="1">
      <c r="A27" s="260"/>
      <c r="B27" s="18" t="s">
        <v>80</v>
      </c>
      <c r="C27" s="10">
        <v>106</v>
      </c>
      <c r="D27" s="8">
        <v>118</v>
      </c>
      <c r="E27" s="11">
        <v>-12</v>
      </c>
      <c r="F27" s="9">
        <v>14</v>
      </c>
      <c r="G27" s="8">
        <v>5</v>
      </c>
      <c r="H27" s="8">
        <v>19</v>
      </c>
      <c r="I27" s="8">
        <v>2</v>
      </c>
      <c r="J27" s="8">
        <v>1</v>
      </c>
      <c r="K27" s="8">
        <v>3</v>
      </c>
      <c r="L27" s="8">
        <v>7</v>
      </c>
      <c r="M27" s="8">
        <v>16</v>
      </c>
      <c r="N27" s="8">
        <v>9</v>
      </c>
      <c r="O27" s="8">
        <v>3</v>
      </c>
      <c r="P27" s="8">
        <v>12</v>
      </c>
      <c r="Q27" s="260"/>
      <c r="R27" s="18" t="s">
        <v>80</v>
      </c>
      <c r="S27" s="8">
        <v>2</v>
      </c>
      <c r="T27" s="8">
        <v>1</v>
      </c>
      <c r="U27" s="8">
        <v>1</v>
      </c>
      <c r="V27" s="8">
        <v>3</v>
      </c>
      <c r="W27" s="8">
        <v>16</v>
      </c>
      <c r="X27" s="8">
        <v>4</v>
      </c>
      <c r="Y27" s="8">
        <v>6</v>
      </c>
      <c r="Z27" s="8">
        <v>3</v>
      </c>
      <c r="AA27" s="8">
        <v>0</v>
      </c>
      <c r="AB27" s="8">
        <v>1</v>
      </c>
      <c r="AC27" s="8">
        <v>1</v>
      </c>
      <c r="AD27" s="8">
        <v>2</v>
      </c>
      <c r="AE27" s="8">
        <v>3</v>
      </c>
      <c r="AF27" s="8">
        <v>2</v>
      </c>
      <c r="AG27" s="8">
        <v>4</v>
      </c>
    </row>
    <row r="28" spans="1:33" s="6" customFormat="1" ht="30" customHeight="1">
      <c r="A28" s="260"/>
      <c r="B28" s="19" t="s">
        <v>59</v>
      </c>
      <c r="C28" s="10">
        <v>3105</v>
      </c>
      <c r="D28" s="8">
        <v>2895</v>
      </c>
      <c r="E28" s="11">
        <v>210</v>
      </c>
      <c r="F28" s="9">
        <v>405</v>
      </c>
      <c r="G28" s="8">
        <v>184</v>
      </c>
      <c r="H28" s="8">
        <v>589</v>
      </c>
      <c r="I28" s="8">
        <v>84</v>
      </c>
      <c r="J28" s="8">
        <v>34</v>
      </c>
      <c r="K28" s="8">
        <v>118</v>
      </c>
      <c r="L28" s="8">
        <v>233</v>
      </c>
      <c r="M28" s="8">
        <v>393</v>
      </c>
      <c r="N28" s="8">
        <v>208</v>
      </c>
      <c r="O28" s="8">
        <v>140</v>
      </c>
      <c r="P28" s="8">
        <v>348</v>
      </c>
      <c r="Q28" s="260"/>
      <c r="R28" s="18" t="s">
        <v>59</v>
      </c>
      <c r="S28" s="8">
        <v>79</v>
      </c>
      <c r="T28" s="8">
        <v>62</v>
      </c>
      <c r="U28" s="8">
        <v>24</v>
      </c>
      <c r="V28" s="8">
        <v>37</v>
      </c>
      <c r="W28" s="8">
        <v>479</v>
      </c>
      <c r="X28" s="8">
        <v>78</v>
      </c>
      <c r="Y28" s="8">
        <v>103</v>
      </c>
      <c r="Z28" s="8">
        <v>132</v>
      </c>
      <c r="AA28" s="8">
        <v>3</v>
      </c>
      <c r="AB28" s="8">
        <v>11</v>
      </c>
      <c r="AC28" s="8">
        <v>81</v>
      </c>
      <c r="AD28" s="8">
        <v>99</v>
      </c>
      <c r="AE28" s="8">
        <v>95</v>
      </c>
      <c r="AF28" s="8">
        <v>31</v>
      </c>
      <c r="AG28" s="8">
        <v>110</v>
      </c>
    </row>
    <row r="29" spans="1:33" s="6" customFormat="1" ht="30" customHeight="1">
      <c r="A29" s="260"/>
      <c r="B29" s="18" t="s">
        <v>80</v>
      </c>
      <c r="C29" s="10">
        <v>1478</v>
      </c>
      <c r="D29" s="8">
        <v>1372</v>
      </c>
      <c r="E29" s="11">
        <v>106</v>
      </c>
      <c r="F29" s="9">
        <v>236</v>
      </c>
      <c r="G29" s="8">
        <v>87</v>
      </c>
      <c r="H29" s="8">
        <v>323</v>
      </c>
      <c r="I29" s="8">
        <v>45</v>
      </c>
      <c r="J29" s="8">
        <v>15</v>
      </c>
      <c r="K29" s="8">
        <v>60</v>
      </c>
      <c r="L29" s="8">
        <v>125</v>
      </c>
      <c r="M29" s="8">
        <v>187</v>
      </c>
      <c r="N29" s="8">
        <v>88</v>
      </c>
      <c r="O29" s="8">
        <v>50</v>
      </c>
      <c r="P29" s="8">
        <v>138</v>
      </c>
      <c r="Q29" s="260"/>
      <c r="R29" s="18" t="s">
        <v>80</v>
      </c>
      <c r="S29" s="8">
        <v>37</v>
      </c>
      <c r="T29" s="8">
        <v>29</v>
      </c>
      <c r="U29" s="8">
        <v>12</v>
      </c>
      <c r="V29" s="8">
        <v>22</v>
      </c>
      <c r="W29" s="8">
        <v>222</v>
      </c>
      <c r="X29" s="8">
        <v>36</v>
      </c>
      <c r="Y29" s="8">
        <v>44</v>
      </c>
      <c r="Z29" s="8">
        <v>43</v>
      </c>
      <c r="AA29" s="8">
        <v>1</v>
      </c>
      <c r="AB29" s="8">
        <v>5</v>
      </c>
      <c r="AC29" s="8">
        <v>32</v>
      </c>
      <c r="AD29" s="8">
        <v>52</v>
      </c>
      <c r="AE29" s="8">
        <v>42</v>
      </c>
      <c r="AF29" s="8">
        <v>15</v>
      </c>
      <c r="AG29" s="8">
        <v>53</v>
      </c>
    </row>
    <row r="30" spans="1:33" s="6" customFormat="1" ht="30" customHeight="1">
      <c r="A30" s="260"/>
      <c r="B30" s="52" t="s">
        <v>61</v>
      </c>
      <c r="C30" s="10">
        <v>3512</v>
      </c>
      <c r="D30" s="8">
        <v>3447</v>
      </c>
      <c r="E30" s="11">
        <v>65</v>
      </c>
      <c r="F30" s="9">
        <v>463</v>
      </c>
      <c r="G30" s="8">
        <v>196</v>
      </c>
      <c r="H30" s="8">
        <v>659</v>
      </c>
      <c r="I30" s="8">
        <v>82</v>
      </c>
      <c r="J30" s="8">
        <v>40</v>
      </c>
      <c r="K30" s="8">
        <v>122</v>
      </c>
      <c r="L30" s="8">
        <v>253</v>
      </c>
      <c r="M30" s="8">
        <v>374</v>
      </c>
      <c r="N30" s="8">
        <v>262</v>
      </c>
      <c r="O30" s="8">
        <v>167</v>
      </c>
      <c r="P30" s="8">
        <v>429</v>
      </c>
      <c r="Q30" s="260"/>
      <c r="R30" s="38" t="s">
        <v>61</v>
      </c>
      <c r="S30" s="8">
        <v>83</v>
      </c>
      <c r="T30" s="8">
        <v>97</v>
      </c>
      <c r="U30" s="8">
        <v>34</v>
      </c>
      <c r="V30" s="8">
        <v>69</v>
      </c>
      <c r="W30" s="8">
        <v>494</v>
      </c>
      <c r="X30" s="8">
        <v>129</v>
      </c>
      <c r="Y30" s="8">
        <v>99</v>
      </c>
      <c r="Z30" s="8">
        <v>177</v>
      </c>
      <c r="AA30" s="8">
        <v>12</v>
      </c>
      <c r="AB30" s="8">
        <v>25</v>
      </c>
      <c r="AC30" s="8">
        <v>73</v>
      </c>
      <c r="AD30" s="8">
        <v>101</v>
      </c>
      <c r="AE30" s="8">
        <v>125</v>
      </c>
      <c r="AF30" s="8">
        <v>48</v>
      </c>
      <c r="AG30" s="8">
        <v>109</v>
      </c>
    </row>
    <row r="31" spans="1:33" s="6" customFormat="1" ht="30" customHeight="1" thickBot="1">
      <c r="A31" s="261"/>
      <c r="B31" s="18" t="s">
        <v>80</v>
      </c>
      <c r="C31" s="12">
        <v>2033</v>
      </c>
      <c r="D31" s="13">
        <v>2045</v>
      </c>
      <c r="E31" s="14">
        <v>-12</v>
      </c>
      <c r="F31" s="9">
        <v>299</v>
      </c>
      <c r="G31" s="8">
        <v>109</v>
      </c>
      <c r="H31" s="8">
        <v>408</v>
      </c>
      <c r="I31" s="8">
        <v>46</v>
      </c>
      <c r="J31" s="8">
        <v>26</v>
      </c>
      <c r="K31" s="8">
        <v>72</v>
      </c>
      <c r="L31" s="8">
        <v>148</v>
      </c>
      <c r="M31" s="8">
        <v>218</v>
      </c>
      <c r="N31" s="8">
        <v>165</v>
      </c>
      <c r="O31" s="8">
        <v>88</v>
      </c>
      <c r="P31" s="8">
        <v>253</v>
      </c>
      <c r="Q31" s="261"/>
      <c r="R31" s="18" t="s">
        <v>80</v>
      </c>
      <c r="S31" s="8">
        <v>43</v>
      </c>
      <c r="T31" s="8">
        <v>64</v>
      </c>
      <c r="U31" s="8">
        <v>21</v>
      </c>
      <c r="V31" s="8">
        <v>43</v>
      </c>
      <c r="W31" s="8">
        <v>267</v>
      </c>
      <c r="X31" s="8">
        <v>56</v>
      </c>
      <c r="Y31" s="8">
        <v>53</v>
      </c>
      <c r="Z31" s="8">
        <v>99</v>
      </c>
      <c r="AA31" s="8">
        <v>5</v>
      </c>
      <c r="AB31" s="8">
        <v>15</v>
      </c>
      <c r="AC31" s="8">
        <v>45</v>
      </c>
      <c r="AD31" s="8">
        <v>58</v>
      </c>
      <c r="AE31" s="8">
        <v>68</v>
      </c>
      <c r="AF31" s="8">
        <v>32</v>
      </c>
      <c r="AG31" s="8">
        <v>65</v>
      </c>
    </row>
  </sheetData>
  <mergeCells count="40">
    <mergeCell ref="A1:M1"/>
    <mergeCell ref="Q1:AC1"/>
    <mergeCell ref="AF4:AF5"/>
    <mergeCell ref="U4:U5"/>
    <mergeCell ref="AD4:AD5"/>
    <mergeCell ref="Q3:Q5"/>
    <mergeCell ref="AC4:AC5"/>
    <mergeCell ref="N4:P4"/>
    <mergeCell ref="L4:L5"/>
    <mergeCell ref="A3:A5"/>
    <mergeCell ref="Z4:Z5"/>
    <mergeCell ref="AB4:AB5"/>
    <mergeCell ref="AE4:AE5"/>
    <mergeCell ref="A2:P2"/>
    <mergeCell ref="Q2:AG2"/>
    <mergeCell ref="Y4:Y5"/>
    <mergeCell ref="Q21:Q31"/>
    <mergeCell ref="Q12:Q15"/>
    <mergeCell ref="Q16:Q19"/>
    <mergeCell ref="AA4:AA5"/>
    <mergeCell ref="S4:S5"/>
    <mergeCell ref="T4:T5"/>
    <mergeCell ref="V4:V5"/>
    <mergeCell ref="X4:X5"/>
    <mergeCell ref="R3:R5"/>
    <mergeCell ref="S3:AG3"/>
    <mergeCell ref="W4:W5"/>
    <mergeCell ref="AG4:AG5"/>
    <mergeCell ref="A21:A31"/>
    <mergeCell ref="I4:K4"/>
    <mergeCell ref="D4:D5"/>
    <mergeCell ref="M4:M5"/>
    <mergeCell ref="B3:B5"/>
    <mergeCell ref="E4:E5"/>
    <mergeCell ref="A12:A15"/>
    <mergeCell ref="A16:A19"/>
    <mergeCell ref="F3:P3"/>
    <mergeCell ref="C4:C5"/>
    <mergeCell ref="F4:H4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/>
  <dimension ref="A1:AG31"/>
  <sheetViews>
    <sheetView zoomScale="75" zoomScaleNormal="50" workbookViewId="0">
      <selection activeCell="C11" sqref="C11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570</v>
      </c>
      <c r="B1" s="262"/>
      <c r="C1" s="262"/>
      <c r="D1" s="262"/>
      <c r="E1" s="262"/>
      <c r="F1" s="262"/>
      <c r="G1" s="262"/>
      <c r="H1" s="262"/>
      <c r="I1" s="36" t="s">
        <v>473</v>
      </c>
      <c r="J1" s="24"/>
      <c r="K1" s="24"/>
      <c r="L1" s="24"/>
      <c r="M1" s="24"/>
      <c r="N1" s="24"/>
      <c r="O1" s="24"/>
      <c r="P1" s="24"/>
      <c r="Q1" s="262" t="str">
        <f>A1</f>
        <v>TABELA 5. BEZROBOTNI NIEPEŁNOSPRAWNI W GRUDNIU</v>
      </c>
      <c r="R1" s="262"/>
      <c r="S1" s="262"/>
      <c r="T1" s="262"/>
      <c r="U1" s="262"/>
      <c r="V1" s="262"/>
      <c r="W1" s="262"/>
      <c r="X1" s="262"/>
      <c r="Y1" s="36" t="s">
        <v>474</v>
      </c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63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63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64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64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65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65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7.5" customHeight="1">
      <c r="A6" s="120" t="s">
        <v>12</v>
      </c>
      <c r="B6" s="18" t="s">
        <v>248</v>
      </c>
      <c r="C6" s="10">
        <v>5381</v>
      </c>
      <c r="D6" s="8">
        <v>5332</v>
      </c>
      <c r="E6" s="11">
        <v>49</v>
      </c>
      <c r="F6" s="9">
        <v>890</v>
      </c>
      <c r="G6" s="8">
        <v>206</v>
      </c>
      <c r="H6" s="8">
        <v>1096</v>
      </c>
      <c r="I6" s="8">
        <v>243</v>
      </c>
      <c r="J6" s="8">
        <v>103</v>
      </c>
      <c r="K6" s="8">
        <v>346</v>
      </c>
      <c r="L6" s="8">
        <v>613</v>
      </c>
      <c r="M6" s="8">
        <v>182</v>
      </c>
      <c r="N6" s="8">
        <v>416</v>
      </c>
      <c r="O6" s="8">
        <v>160</v>
      </c>
      <c r="P6" s="8">
        <v>576</v>
      </c>
      <c r="Q6" s="121" t="s">
        <v>12</v>
      </c>
      <c r="R6" s="18" t="s">
        <v>248</v>
      </c>
      <c r="S6" s="8">
        <v>161</v>
      </c>
      <c r="T6" s="8">
        <v>146</v>
      </c>
      <c r="U6" s="8">
        <v>121</v>
      </c>
      <c r="V6" s="8">
        <v>124</v>
      </c>
      <c r="W6" s="8">
        <v>430</v>
      </c>
      <c r="X6" s="8">
        <v>120</v>
      </c>
      <c r="Y6" s="8">
        <v>96</v>
      </c>
      <c r="Z6" s="8">
        <v>221</v>
      </c>
      <c r="AA6" s="8">
        <v>120</v>
      </c>
      <c r="AB6" s="8">
        <v>140</v>
      </c>
      <c r="AC6" s="8">
        <v>119</v>
      </c>
      <c r="AD6" s="8">
        <v>287</v>
      </c>
      <c r="AE6" s="8">
        <v>213</v>
      </c>
      <c r="AF6" s="8">
        <v>154</v>
      </c>
      <c r="AG6" s="8">
        <v>116</v>
      </c>
    </row>
    <row r="7" spans="1:33" s="15" customFormat="1" ht="37.5">
      <c r="A7" s="118" t="s">
        <v>188</v>
      </c>
      <c r="B7" s="52" t="s">
        <v>260</v>
      </c>
      <c r="C7" s="39">
        <v>820</v>
      </c>
      <c r="D7" s="40">
        <v>831</v>
      </c>
      <c r="E7" s="41">
        <v>-11</v>
      </c>
      <c r="F7" s="42">
        <v>118</v>
      </c>
      <c r="G7" s="40">
        <v>23</v>
      </c>
      <c r="H7" s="40">
        <v>141</v>
      </c>
      <c r="I7" s="40">
        <v>39</v>
      </c>
      <c r="J7" s="40">
        <v>27</v>
      </c>
      <c r="K7" s="40">
        <v>66</v>
      </c>
      <c r="L7" s="40">
        <v>170</v>
      </c>
      <c r="M7" s="40">
        <v>37</v>
      </c>
      <c r="N7" s="40">
        <v>57</v>
      </c>
      <c r="O7" s="40">
        <v>16</v>
      </c>
      <c r="P7" s="40">
        <v>73</v>
      </c>
      <c r="Q7" s="119" t="s">
        <v>188</v>
      </c>
      <c r="R7" s="38" t="s">
        <v>260</v>
      </c>
      <c r="S7" s="40">
        <v>37</v>
      </c>
      <c r="T7" s="40">
        <v>26</v>
      </c>
      <c r="U7" s="40">
        <v>26</v>
      </c>
      <c r="V7" s="40">
        <v>11</v>
      </c>
      <c r="W7" s="40">
        <v>22</v>
      </c>
      <c r="X7" s="40">
        <v>26</v>
      </c>
      <c r="Y7" s="40">
        <v>5</v>
      </c>
      <c r="Z7" s="40">
        <v>11</v>
      </c>
      <c r="AA7" s="40">
        <v>33</v>
      </c>
      <c r="AB7" s="40">
        <v>31</v>
      </c>
      <c r="AC7" s="40">
        <v>20</v>
      </c>
      <c r="AD7" s="40">
        <v>43</v>
      </c>
      <c r="AE7" s="40">
        <v>13</v>
      </c>
      <c r="AF7" s="40">
        <v>15</v>
      </c>
      <c r="AG7" s="40">
        <v>14</v>
      </c>
    </row>
    <row r="8" spans="1:33" s="6" customFormat="1" ht="30" customHeight="1">
      <c r="A8" s="86"/>
      <c r="B8" s="18" t="s">
        <v>263</v>
      </c>
      <c r="C8" s="10">
        <v>291</v>
      </c>
      <c r="D8" s="8">
        <v>296</v>
      </c>
      <c r="E8" s="11">
        <v>-5</v>
      </c>
      <c r="F8" s="9">
        <v>34</v>
      </c>
      <c r="G8" s="8">
        <v>9</v>
      </c>
      <c r="H8" s="8">
        <v>43</v>
      </c>
      <c r="I8" s="8">
        <v>18</v>
      </c>
      <c r="J8" s="8">
        <v>14</v>
      </c>
      <c r="K8" s="8">
        <v>32</v>
      </c>
      <c r="L8" s="8">
        <v>59</v>
      </c>
      <c r="M8" s="8">
        <v>13</v>
      </c>
      <c r="N8" s="8">
        <v>18</v>
      </c>
      <c r="O8" s="8">
        <v>7</v>
      </c>
      <c r="P8" s="8">
        <v>25</v>
      </c>
      <c r="Q8" s="116"/>
      <c r="R8" s="18" t="s">
        <v>263</v>
      </c>
      <c r="S8" s="8">
        <v>6</v>
      </c>
      <c r="T8" s="8">
        <v>7</v>
      </c>
      <c r="U8" s="8">
        <v>11</v>
      </c>
      <c r="V8" s="8">
        <v>4</v>
      </c>
      <c r="W8" s="8">
        <v>9</v>
      </c>
      <c r="X8" s="8">
        <v>10</v>
      </c>
      <c r="Y8" s="8">
        <v>0</v>
      </c>
      <c r="Z8" s="8">
        <v>5</v>
      </c>
      <c r="AA8" s="8">
        <v>12</v>
      </c>
      <c r="AB8" s="8">
        <v>14</v>
      </c>
      <c r="AC8" s="8">
        <v>4</v>
      </c>
      <c r="AD8" s="8">
        <v>19</v>
      </c>
      <c r="AE8" s="8">
        <v>5</v>
      </c>
      <c r="AF8" s="8">
        <v>4</v>
      </c>
      <c r="AG8" s="8">
        <v>9</v>
      </c>
    </row>
    <row r="9" spans="1:33" s="164" customFormat="1" ht="30" customHeight="1">
      <c r="A9" s="161" t="s">
        <v>189</v>
      </c>
      <c r="B9" s="162" t="s">
        <v>261</v>
      </c>
      <c r="C9" s="39">
        <v>4561</v>
      </c>
      <c r="D9" s="40">
        <v>4501</v>
      </c>
      <c r="E9" s="112">
        <v>60</v>
      </c>
      <c r="F9" s="42">
        <v>772</v>
      </c>
      <c r="G9" s="40">
        <v>183</v>
      </c>
      <c r="H9" s="40">
        <v>955</v>
      </c>
      <c r="I9" s="40">
        <v>204</v>
      </c>
      <c r="J9" s="40">
        <v>76</v>
      </c>
      <c r="K9" s="40">
        <v>280</v>
      </c>
      <c r="L9" s="40">
        <v>443</v>
      </c>
      <c r="M9" s="40">
        <v>145</v>
      </c>
      <c r="N9" s="40">
        <v>359</v>
      </c>
      <c r="O9" s="40">
        <v>144</v>
      </c>
      <c r="P9" s="40">
        <v>503</v>
      </c>
      <c r="Q9" s="159" t="s">
        <v>189</v>
      </c>
      <c r="R9" s="163" t="s">
        <v>261</v>
      </c>
      <c r="S9" s="40">
        <v>124</v>
      </c>
      <c r="T9" s="40">
        <v>120</v>
      </c>
      <c r="U9" s="40">
        <v>95</v>
      </c>
      <c r="V9" s="40">
        <v>113</v>
      </c>
      <c r="W9" s="40">
        <v>408</v>
      </c>
      <c r="X9" s="40">
        <v>94</v>
      </c>
      <c r="Y9" s="40">
        <v>91</v>
      </c>
      <c r="Z9" s="40">
        <v>210</v>
      </c>
      <c r="AA9" s="40">
        <v>87</v>
      </c>
      <c r="AB9" s="40">
        <v>109</v>
      </c>
      <c r="AC9" s="40">
        <v>99</v>
      </c>
      <c r="AD9" s="40">
        <v>244</v>
      </c>
      <c r="AE9" s="40">
        <v>200</v>
      </c>
      <c r="AF9" s="40">
        <v>139</v>
      </c>
      <c r="AG9" s="40">
        <v>102</v>
      </c>
    </row>
    <row r="10" spans="1:33" s="157" customFormat="1" ht="30" customHeight="1">
      <c r="A10" s="161"/>
      <c r="B10" s="156" t="s">
        <v>263</v>
      </c>
      <c r="C10" s="158">
        <v>2239</v>
      </c>
      <c r="D10" s="8">
        <v>2217</v>
      </c>
      <c r="E10" s="27">
        <v>22</v>
      </c>
      <c r="F10" s="9">
        <v>381</v>
      </c>
      <c r="G10" s="8">
        <v>86</v>
      </c>
      <c r="H10" s="8">
        <v>467</v>
      </c>
      <c r="I10" s="8">
        <v>99</v>
      </c>
      <c r="J10" s="8">
        <v>39</v>
      </c>
      <c r="K10" s="8">
        <v>138</v>
      </c>
      <c r="L10" s="8">
        <v>188</v>
      </c>
      <c r="M10" s="8">
        <v>81</v>
      </c>
      <c r="N10" s="8">
        <v>173</v>
      </c>
      <c r="O10" s="8">
        <v>61</v>
      </c>
      <c r="P10" s="8">
        <v>234</v>
      </c>
      <c r="Q10" s="159"/>
      <c r="R10" s="156" t="s">
        <v>263</v>
      </c>
      <c r="S10" s="8">
        <v>43</v>
      </c>
      <c r="T10" s="8">
        <v>60</v>
      </c>
      <c r="U10" s="8">
        <v>54</v>
      </c>
      <c r="V10" s="8">
        <v>60</v>
      </c>
      <c r="W10" s="8">
        <v>217</v>
      </c>
      <c r="X10" s="8">
        <v>56</v>
      </c>
      <c r="Y10" s="8">
        <v>44</v>
      </c>
      <c r="Z10" s="8">
        <v>92</v>
      </c>
      <c r="AA10" s="8">
        <v>44</v>
      </c>
      <c r="AB10" s="8">
        <v>61</v>
      </c>
      <c r="AC10" s="8">
        <v>50</v>
      </c>
      <c r="AD10" s="8">
        <v>126</v>
      </c>
      <c r="AE10" s="8">
        <v>89</v>
      </c>
      <c r="AF10" s="8">
        <v>78</v>
      </c>
      <c r="AG10" s="8">
        <v>57</v>
      </c>
    </row>
    <row r="11" spans="1:33" s="6" customFormat="1" ht="30" customHeight="1">
      <c r="A11" s="86"/>
      <c r="B11" s="19" t="s">
        <v>262</v>
      </c>
      <c r="C11" s="10">
        <v>763</v>
      </c>
      <c r="D11" s="8">
        <v>755</v>
      </c>
      <c r="E11" s="11">
        <v>8</v>
      </c>
      <c r="F11" s="9">
        <v>126</v>
      </c>
      <c r="G11" s="8">
        <v>30</v>
      </c>
      <c r="H11" s="8">
        <v>156</v>
      </c>
      <c r="I11" s="8">
        <v>24</v>
      </c>
      <c r="J11" s="8">
        <v>13</v>
      </c>
      <c r="K11" s="8">
        <v>37</v>
      </c>
      <c r="L11" s="8">
        <v>34</v>
      </c>
      <c r="M11" s="8">
        <v>30</v>
      </c>
      <c r="N11" s="8">
        <v>38</v>
      </c>
      <c r="O11" s="8">
        <v>23</v>
      </c>
      <c r="P11" s="8">
        <v>61</v>
      </c>
      <c r="Q11" s="116"/>
      <c r="R11" s="18" t="s">
        <v>262</v>
      </c>
      <c r="S11" s="8">
        <v>19</v>
      </c>
      <c r="T11" s="8">
        <v>17</v>
      </c>
      <c r="U11" s="8">
        <v>18</v>
      </c>
      <c r="V11" s="8">
        <v>14</v>
      </c>
      <c r="W11" s="8">
        <v>72</v>
      </c>
      <c r="X11" s="8">
        <v>20</v>
      </c>
      <c r="Y11" s="8">
        <v>22</v>
      </c>
      <c r="Z11" s="8">
        <v>49</v>
      </c>
      <c r="AA11" s="8">
        <v>12</v>
      </c>
      <c r="AB11" s="8">
        <v>22</v>
      </c>
      <c r="AC11" s="8">
        <v>22</v>
      </c>
      <c r="AD11" s="8">
        <v>42</v>
      </c>
      <c r="AE11" s="8">
        <v>57</v>
      </c>
      <c r="AF11" s="8">
        <v>36</v>
      </c>
      <c r="AG11" s="8">
        <v>23</v>
      </c>
    </row>
    <row r="12" spans="1:33" s="6" customFormat="1" ht="30" customHeight="1">
      <c r="A12" s="84"/>
      <c r="B12" s="18" t="s">
        <v>263</v>
      </c>
      <c r="C12" s="10">
        <v>401</v>
      </c>
      <c r="D12" s="8">
        <v>417</v>
      </c>
      <c r="E12" s="11">
        <v>-16</v>
      </c>
      <c r="F12" s="9">
        <v>74</v>
      </c>
      <c r="G12" s="8">
        <v>16</v>
      </c>
      <c r="H12" s="8">
        <v>90</v>
      </c>
      <c r="I12" s="8">
        <v>11</v>
      </c>
      <c r="J12" s="8">
        <v>7</v>
      </c>
      <c r="K12" s="8">
        <v>18</v>
      </c>
      <c r="L12" s="8">
        <v>18</v>
      </c>
      <c r="M12" s="8">
        <v>19</v>
      </c>
      <c r="N12" s="8">
        <v>17</v>
      </c>
      <c r="O12" s="8">
        <v>6</v>
      </c>
      <c r="P12" s="8">
        <v>23</v>
      </c>
      <c r="Q12" s="117"/>
      <c r="R12" s="18" t="s">
        <v>263</v>
      </c>
      <c r="S12" s="8">
        <v>6</v>
      </c>
      <c r="T12" s="8">
        <v>12</v>
      </c>
      <c r="U12" s="8">
        <v>10</v>
      </c>
      <c r="V12" s="8">
        <v>7</v>
      </c>
      <c r="W12" s="8">
        <v>48</v>
      </c>
      <c r="X12" s="8">
        <v>11</v>
      </c>
      <c r="Y12" s="8">
        <v>10</v>
      </c>
      <c r="Z12" s="8">
        <v>25</v>
      </c>
      <c r="AA12" s="8">
        <v>5</v>
      </c>
      <c r="AB12" s="8">
        <v>13</v>
      </c>
      <c r="AC12" s="8">
        <v>7</v>
      </c>
      <c r="AD12" s="8">
        <v>19</v>
      </c>
      <c r="AE12" s="8">
        <v>25</v>
      </c>
      <c r="AF12" s="8">
        <v>22</v>
      </c>
      <c r="AG12" s="8">
        <v>13</v>
      </c>
    </row>
    <row r="13" spans="1:33" s="6" customFormat="1" ht="30" customHeight="1">
      <c r="A13" s="259" t="s">
        <v>17</v>
      </c>
      <c r="B13" s="19" t="s">
        <v>137</v>
      </c>
      <c r="C13" s="10"/>
      <c r="D13" s="8"/>
      <c r="E13" s="11"/>
      <c r="F13" s="9"/>
      <c r="G13" s="8"/>
      <c r="H13" s="8"/>
      <c r="I13" s="8"/>
      <c r="J13" s="8"/>
      <c r="K13" s="8"/>
      <c r="L13" s="8"/>
      <c r="M13" s="8"/>
      <c r="N13" s="8"/>
      <c r="O13" s="8"/>
      <c r="P13" s="8"/>
      <c r="Q13" s="260" t="s">
        <v>17</v>
      </c>
      <c r="R13" s="18" t="s">
        <v>137</v>
      </c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6" customFormat="1" ht="30" customHeight="1">
      <c r="A14" s="260"/>
      <c r="B14" s="18" t="s">
        <v>138</v>
      </c>
      <c r="C14" s="10">
        <v>596</v>
      </c>
      <c r="D14" s="8">
        <v>604</v>
      </c>
      <c r="E14" s="11">
        <v>-8</v>
      </c>
      <c r="F14" s="9">
        <v>74</v>
      </c>
      <c r="G14" s="8">
        <v>32</v>
      </c>
      <c r="H14" s="8">
        <v>106</v>
      </c>
      <c r="I14" s="8">
        <v>30</v>
      </c>
      <c r="J14" s="8">
        <v>15</v>
      </c>
      <c r="K14" s="8">
        <v>45</v>
      </c>
      <c r="L14" s="8">
        <v>52</v>
      </c>
      <c r="M14" s="8">
        <v>26</v>
      </c>
      <c r="N14" s="8">
        <v>46</v>
      </c>
      <c r="O14" s="8">
        <v>18</v>
      </c>
      <c r="P14" s="8">
        <v>64</v>
      </c>
      <c r="Q14" s="260"/>
      <c r="R14" s="18" t="s">
        <v>138</v>
      </c>
      <c r="S14" s="8">
        <v>23</v>
      </c>
      <c r="T14" s="8">
        <v>20</v>
      </c>
      <c r="U14" s="8">
        <v>11</v>
      </c>
      <c r="V14" s="8">
        <v>7</v>
      </c>
      <c r="W14" s="8">
        <v>41</v>
      </c>
      <c r="X14" s="8">
        <v>17</v>
      </c>
      <c r="Y14" s="8">
        <v>17</v>
      </c>
      <c r="Z14" s="8">
        <v>24</v>
      </c>
      <c r="AA14" s="8">
        <v>13</v>
      </c>
      <c r="AB14" s="8">
        <v>19</v>
      </c>
      <c r="AC14" s="8">
        <v>15</v>
      </c>
      <c r="AD14" s="8">
        <v>39</v>
      </c>
      <c r="AE14" s="8">
        <v>19</v>
      </c>
      <c r="AF14" s="8">
        <v>24</v>
      </c>
      <c r="AG14" s="8">
        <v>14</v>
      </c>
    </row>
    <row r="15" spans="1:33" s="6" customFormat="1" ht="30" customHeight="1">
      <c r="A15" s="260"/>
      <c r="B15" s="18" t="s">
        <v>263</v>
      </c>
      <c r="C15" s="10">
        <v>286</v>
      </c>
      <c r="D15" s="8">
        <v>298</v>
      </c>
      <c r="E15" s="11">
        <v>-12</v>
      </c>
      <c r="F15" s="9">
        <v>37</v>
      </c>
      <c r="G15" s="8">
        <v>13</v>
      </c>
      <c r="H15" s="8">
        <v>50</v>
      </c>
      <c r="I15" s="8">
        <v>13</v>
      </c>
      <c r="J15" s="8">
        <v>13</v>
      </c>
      <c r="K15" s="8">
        <v>26</v>
      </c>
      <c r="L15" s="8">
        <v>19</v>
      </c>
      <c r="M15" s="8">
        <v>14</v>
      </c>
      <c r="N15" s="8">
        <v>17</v>
      </c>
      <c r="O15" s="8">
        <v>9</v>
      </c>
      <c r="P15" s="8">
        <v>26</v>
      </c>
      <c r="Q15" s="260"/>
      <c r="R15" s="18" t="s">
        <v>263</v>
      </c>
      <c r="S15" s="8">
        <v>8</v>
      </c>
      <c r="T15" s="8">
        <v>8</v>
      </c>
      <c r="U15" s="8">
        <v>9</v>
      </c>
      <c r="V15" s="8">
        <v>2</v>
      </c>
      <c r="W15" s="8">
        <v>27</v>
      </c>
      <c r="X15" s="8">
        <v>7</v>
      </c>
      <c r="Y15" s="8">
        <v>9</v>
      </c>
      <c r="Z15" s="8">
        <v>6</v>
      </c>
      <c r="AA15" s="8">
        <v>3</v>
      </c>
      <c r="AB15" s="8">
        <v>13</v>
      </c>
      <c r="AC15" s="8">
        <v>7</v>
      </c>
      <c r="AD15" s="8">
        <v>25</v>
      </c>
      <c r="AE15" s="8">
        <v>10</v>
      </c>
      <c r="AF15" s="8">
        <v>13</v>
      </c>
      <c r="AG15" s="8">
        <v>4</v>
      </c>
    </row>
    <row r="16" spans="1:33" s="6" customFormat="1" ht="30" customHeight="1">
      <c r="A16" s="260"/>
      <c r="B16" s="18" t="s">
        <v>139</v>
      </c>
      <c r="C16" s="10">
        <v>7109</v>
      </c>
      <c r="D16" s="8">
        <v>6513</v>
      </c>
      <c r="E16" s="11">
        <v>596</v>
      </c>
      <c r="F16" s="9">
        <v>1218</v>
      </c>
      <c r="G16" s="8">
        <v>332</v>
      </c>
      <c r="H16" s="8">
        <v>1550</v>
      </c>
      <c r="I16" s="8">
        <v>374</v>
      </c>
      <c r="J16" s="8">
        <v>167</v>
      </c>
      <c r="K16" s="8">
        <v>541</v>
      </c>
      <c r="L16" s="8">
        <v>647</v>
      </c>
      <c r="M16" s="8">
        <v>223</v>
      </c>
      <c r="N16" s="8">
        <v>419</v>
      </c>
      <c r="O16" s="8">
        <v>146</v>
      </c>
      <c r="P16" s="8">
        <v>565</v>
      </c>
      <c r="Q16" s="260"/>
      <c r="R16" s="18" t="s">
        <v>139</v>
      </c>
      <c r="S16" s="8">
        <v>200</v>
      </c>
      <c r="T16" s="8">
        <v>240</v>
      </c>
      <c r="U16" s="8">
        <v>193</v>
      </c>
      <c r="V16" s="8">
        <v>139</v>
      </c>
      <c r="W16" s="8">
        <v>520</v>
      </c>
      <c r="X16" s="8">
        <v>150</v>
      </c>
      <c r="Y16" s="8">
        <v>143</v>
      </c>
      <c r="Z16" s="8">
        <v>314</v>
      </c>
      <c r="AA16" s="8">
        <v>145</v>
      </c>
      <c r="AB16" s="8">
        <v>193</v>
      </c>
      <c r="AC16" s="8">
        <v>184</v>
      </c>
      <c r="AD16" s="8">
        <v>508</v>
      </c>
      <c r="AE16" s="8">
        <v>285</v>
      </c>
      <c r="AF16" s="8">
        <v>229</v>
      </c>
      <c r="AG16" s="8">
        <v>140</v>
      </c>
    </row>
    <row r="17" spans="1:33" s="6" customFormat="1" ht="30" customHeight="1">
      <c r="A17" s="261"/>
      <c r="B17" s="18" t="s">
        <v>263</v>
      </c>
      <c r="C17" s="10">
        <v>3461</v>
      </c>
      <c r="D17" s="8">
        <v>3175</v>
      </c>
      <c r="E17" s="11">
        <v>286</v>
      </c>
      <c r="F17" s="9">
        <v>570</v>
      </c>
      <c r="G17" s="8">
        <v>173</v>
      </c>
      <c r="H17" s="8">
        <v>743</v>
      </c>
      <c r="I17" s="8">
        <v>193</v>
      </c>
      <c r="J17" s="8">
        <v>98</v>
      </c>
      <c r="K17" s="8">
        <v>291</v>
      </c>
      <c r="L17" s="8">
        <v>271</v>
      </c>
      <c r="M17" s="8">
        <v>115</v>
      </c>
      <c r="N17" s="8">
        <v>190</v>
      </c>
      <c r="O17" s="8">
        <v>58</v>
      </c>
      <c r="P17" s="8">
        <v>248</v>
      </c>
      <c r="Q17" s="261"/>
      <c r="R17" s="18" t="s">
        <v>263</v>
      </c>
      <c r="S17" s="8">
        <v>87</v>
      </c>
      <c r="T17" s="8">
        <v>112</v>
      </c>
      <c r="U17" s="8">
        <v>110</v>
      </c>
      <c r="V17" s="8">
        <v>54</v>
      </c>
      <c r="W17" s="8">
        <v>265</v>
      </c>
      <c r="X17" s="8">
        <v>87</v>
      </c>
      <c r="Y17" s="8">
        <v>72</v>
      </c>
      <c r="Z17" s="8">
        <v>134</v>
      </c>
      <c r="AA17" s="8">
        <v>65</v>
      </c>
      <c r="AB17" s="8">
        <v>107</v>
      </c>
      <c r="AC17" s="8">
        <v>95</v>
      </c>
      <c r="AD17" s="8">
        <v>271</v>
      </c>
      <c r="AE17" s="8">
        <v>142</v>
      </c>
      <c r="AF17" s="8">
        <v>129</v>
      </c>
      <c r="AG17" s="8">
        <v>63</v>
      </c>
    </row>
    <row r="18" spans="1:33" s="6" customFormat="1" ht="30" customHeight="1">
      <c r="A18" s="266" t="s">
        <v>19</v>
      </c>
      <c r="B18" s="18" t="s">
        <v>140</v>
      </c>
      <c r="C18" s="10"/>
      <c r="D18" s="8"/>
      <c r="E18" s="11"/>
      <c r="F18" s="9"/>
      <c r="G18" s="8"/>
      <c r="H18" s="8"/>
      <c r="I18" s="8"/>
      <c r="J18" s="8"/>
      <c r="K18" s="8"/>
      <c r="L18" s="8"/>
      <c r="M18" s="8"/>
      <c r="N18" s="8"/>
      <c r="O18" s="8"/>
      <c r="P18" s="8"/>
      <c r="Q18" s="266" t="s">
        <v>19</v>
      </c>
      <c r="R18" s="18" t="s">
        <v>140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1:33" s="6" customFormat="1" ht="30" customHeight="1">
      <c r="A19" s="266"/>
      <c r="B19" s="19" t="s">
        <v>138</v>
      </c>
      <c r="C19" s="10">
        <v>247</v>
      </c>
      <c r="D19" s="8">
        <v>255</v>
      </c>
      <c r="E19" s="11">
        <v>-8</v>
      </c>
      <c r="F19" s="9">
        <v>38</v>
      </c>
      <c r="G19" s="8">
        <v>23</v>
      </c>
      <c r="H19" s="8">
        <v>61</v>
      </c>
      <c r="I19" s="8">
        <v>19</v>
      </c>
      <c r="J19" s="8">
        <v>9</v>
      </c>
      <c r="K19" s="8">
        <v>28</v>
      </c>
      <c r="L19" s="8">
        <v>23</v>
      </c>
      <c r="M19" s="8">
        <v>9</v>
      </c>
      <c r="N19" s="8">
        <v>12</v>
      </c>
      <c r="O19" s="8">
        <v>4</v>
      </c>
      <c r="P19" s="8">
        <v>16</v>
      </c>
      <c r="Q19" s="266"/>
      <c r="R19" s="18" t="s">
        <v>138</v>
      </c>
      <c r="S19" s="8">
        <v>5</v>
      </c>
      <c r="T19" s="8">
        <v>10</v>
      </c>
      <c r="U19" s="8">
        <v>7</v>
      </c>
      <c r="V19" s="8">
        <v>2</v>
      </c>
      <c r="W19" s="8">
        <v>19</v>
      </c>
      <c r="X19" s="8">
        <v>4</v>
      </c>
      <c r="Y19" s="8">
        <v>5</v>
      </c>
      <c r="Z19" s="8">
        <v>6</v>
      </c>
      <c r="AA19" s="8">
        <v>2</v>
      </c>
      <c r="AB19" s="8">
        <v>3</v>
      </c>
      <c r="AC19" s="8">
        <v>5</v>
      </c>
      <c r="AD19" s="8">
        <v>17</v>
      </c>
      <c r="AE19" s="8">
        <v>6</v>
      </c>
      <c r="AF19" s="8">
        <v>13</v>
      </c>
      <c r="AG19" s="8">
        <v>6</v>
      </c>
    </row>
    <row r="20" spans="1:33" s="6" customFormat="1" ht="30" customHeight="1">
      <c r="A20" s="266"/>
      <c r="B20" s="18" t="s">
        <v>263</v>
      </c>
      <c r="C20" s="10">
        <v>135</v>
      </c>
      <c r="D20" s="8">
        <v>144</v>
      </c>
      <c r="E20" s="11">
        <v>-9</v>
      </c>
      <c r="F20" s="9">
        <v>24</v>
      </c>
      <c r="G20" s="8">
        <v>12</v>
      </c>
      <c r="H20" s="8">
        <v>36</v>
      </c>
      <c r="I20" s="8">
        <v>10</v>
      </c>
      <c r="J20" s="8">
        <v>8</v>
      </c>
      <c r="K20" s="8">
        <v>18</v>
      </c>
      <c r="L20" s="8">
        <v>4</v>
      </c>
      <c r="M20" s="8">
        <v>7</v>
      </c>
      <c r="N20" s="8">
        <v>4</v>
      </c>
      <c r="O20" s="8">
        <v>3</v>
      </c>
      <c r="P20" s="8">
        <v>7</v>
      </c>
      <c r="Q20" s="266"/>
      <c r="R20" s="18" t="s">
        <v>263</v>
      </c>
      <c r="S20" s="8">
        <v>2</v>
      </c>
      <c r="T20" s="8">
        <v>6</v>
      </c>
      <c r="U20" s="8">
        <v>5</v>
      </c>
      <c r="V20" s="8">
        <v>2</v>
      </c>
      <c r="W20" s="8">
        <v>12</v>
      </c>
      <c r="X20" s="8">
        <v>1</v>
      </c>
      <c r="Y20" s="8">
        <v>2</v>
      </c>
      <c r="Z20" s="8">
        <v>1</v>
      </c>
      <c r="AA20" s="8">
        <v>1</v>
      </c>
      <c r="AB20" s="8">
        <v>3</v>
      </c>
      <c r="AC20" s="8">
        <v>3</v>
      </c>
      <c r="AD20" s="8">
        <v>10</v>
      </c>
      <c r="AE20" s="8">
        <v>5</v>
      </c>
      <c r="AF20" s="8">
        <v>8</v>
      </c>
      <c r="AG20" s="8">
        <v>2</v>
      </c>
    </row>
    <row r="21" spans="1:33" s="6" customFormat="1" ht="30" customHeight="1">
      <c r="A21" s="266"/>
      <c r="B21" s="19" t="s">
        <v>139</v>
      </c>
      <c r="C21" s="10">
        <v>3370</v>
      </c>
      <c r="D21" s="8">
        <v>3123</v>
      </c>
      <c r="E21" s="11">
        <v>247</v>
      </c>
      <c r="F21" s="9">
        <v>562</v>
      </c>
      <c r="G21" s="8">
        <v>161</v>
      </c>
      <c r="H21" s="8">
        <v>723</v>
      </c>
      <c r="I21" s="8">
        <v>175</v>
      </c>
      <c r="J21" s="8">
        <v>68</v>
      </c>
      <c r="K21" s="8">
        <v>243</v>
      </c>
      <c r="L21" s="8">
        <v>286</v>
      </c>
      <c r="M21" s="8">
        <v>85</v>
      </c>
      <c r="N21" s="8">
        <v>183</v>
      </c>
      <c r="O21" s="8">
        <v>65</v>
      </c>
      <c r="P21" s="8">
        <v>248</v>
      </c>
      <c r="Q21" s="266"/>
      <c r="R21" s="18" t="s">
        <v>139</v>
      </c>
      <c r="S21" s="8">
        <v>83</v>
      </c>
      <c r="T21" s="8">
        <v>102</v>
      </c>
      <c r="U21" s="8">
        <v>112</v>
      </c>
      <c r="V21" s="8">
        <v>73</v>
      </c>
      <c r="W21" s="8">
        <v>237</v>
      </c>
      <c r="X21" s="8">
        <v>85</v>
      </c>
      <c r="Y21" s="8">
        <v>70</v>
      </c>
      <c r="Z21" s="8">
        <v>148</v>
      </c>
      <c r="AA21" s="8">
        <v>58</v>
      </c>
      <c r="AB21" s="8">
        <v>75</v>
      </c>
      <c r="AC21" s="8">
        <v>93</v>
      </c>
      <c r="AD21" s="8">
        <v>258</v>
      </c>
      <c r="AE21" s="8">
        <v>162</v>
      </c>
      <c r="AF21" s="8">
        <v>141</v>
      </c>
      <c r="AG21" s="8">
        <v>88</v>
      </c>
    </row>
    <row r="22" spans="1:33" s="6" customFormat="1" ht="30" customHeight="1">
      <c r="A22" s="266"/>
      <c r="B22" s="18" t="s">
        <v>263</v>
      </c>
      <c r="C22" s="10">
        <v>1700</v>
      </c>
      <c r="D22" s="8">
        <v>1565</v>
      </c>
      <c r="E22" s="11">
        <v>135</v>
      </c>
      <c r="F22" s="9">
        <v>296</v>
      </c>
      <c r="G22" s="8">
        <v>83</v>
      </c>
      <c r="H22" s="8">
        <v>379</v>
      </c>
      <c r="I22" s="8">
        <v>94</v>
      </c>
      <c r="J22" s="8">
        <v>44</v>
      </c>
      <c r="K22" s="8">
        <v>138</v>
      </c>
      <c r="L22" s="8">
        <v>137</v>
      </c>
      <c r="M22" s="8">
        <v>44</v>
      </c>
      <c r="N22" s="8">
        <v>84</v>
      </c>
      <c r="O22" s="8">
        <v>22</v>
      </c>
      <c r="P22" s="8">
        <v>106</v>
      </c>
      <c r="Q22" s="266"/>
      <c r="R22" s="18" t="s">
        <v>263</v>
      </c>
      <c r="S22" s="8">
        <v>45</v>
      </c>
      <c r="T22" s="8">
        <v>47</v>
      </c>
      <c r="U22" s="8">
        <v>60</v>
      </c>
      <c r="V22" s="8">
        <v>33</v>
      </c>
      <c r="W22" s="8">
        <v>121</v>
      </c>
      <c r="X22" s="8">
        <v>42</v>
      </c>
      <c r="Y22" s="8">
        <v>33</v>
      </c>
      <c r="Z22" s="8">
        <v>64</v>
      </c>
      <c r="AA22" s="8">
        <v>25</v>
      </c>
      <c r="AB22" s="8">
        <v>38</v>
      </c>
      <c r="AC22" s="8">
        <v>47</v>
      </c>
      <c r="AD22" s="8">
        <v>140</v>
      </c>
      <c r="AE22" s="8">
        <v>81</v>
      </c>
      <c r="AF22" s="8">
        <v>85</v>
      </c>
      <c r="AG22" s="8">
        <v>35</v>
      </c>
    </row>
    <row r="23" spans="1:33" s="15" customFormat="1" ht="37.5">
      <c r="A23" s="266" t="s">
        <v>22</v>
      </c>
      <c r="B23" s="52" t="s">
        <v>141</v>
      </c>
      <c r="C23" s="39"/>
      <c r="D23" s="40"/>
      <c r="E23" s="41"/>
      <c r="F23" s="42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266" t="s">
        <v>22</v>
      </c>
      <c r="R23" s="38" t="s">
        <v>141</v>
      </c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</row>
    <row r="24" spans="1:33" s="6" customFormat="1" ht="30" customHeight="1">
      <c r="A24" s="266"/>
      <c r="B24" s="18" t="s">
        <v>142</v>
      </c>
      <c r="C24" s="10">
        <v>348</v>
      </c>
      <c r="D24" s="8">
        <v>408</v>
      </c>
      <c r="E24" s="11">
        <v>-60</v>
      </c>
      <c r="F24" s="9">
        <v>125</v>
      </c>
      <c r="G24" s="8">
        <v>16</v>
      </c>
      <c r="H24" s="8">
        <v>141</v>
      </c>
      <c r="I24" s="8">
        <v>0</v>
      </c>
      <c r="J24" s="8">
        <v>0</v>
      </c>
      <c r="K24" s="8">
        <v>0</v>
      </c>
      <c r="L24" s="8">
        <v>50</v>
      </c>
      <c r="M24" s="8">
        <v>30</v>
      </c>
      <c r="N24" s="8">
        <v>17</v>
      </c>
      <c r="O24" s="8">
        <v>11</v>
      </c>
      <c r="P24" s="177">
        <v>28</v>
      </c>
      <c r="Q24" s="266"/>
      <c r="R24" s="18" t="s">
        <v>142</v>
      </c>
      <c r="S24" s="8">
        <v>2</v>
      </c>
      <c r="T24" s="8">
        <v>3</v>
      </c>
      <c r="U24" s="8">
        <v>10</v>
      </c>
      <c r="V24" s="8">
        <v>2</v>
      </c>
      <c r="W24" s="8">
        <v>27</v>
      </c>
      <c r="X24" s="8">
        <v>0</v>
      </c>
      <c r="Y24" s="8">
        <v>7</v>
      </c>
      <c r="Z24" s="8">
        <v>2</v>
      </c>
      <c r="AA24" s="8">
        <v>1</v>
      </c>
      <c r="AB24" s="8">
        <v>10</v>
      </c>
      <c r="AC24" s="8">
        <v>2</v>
      </c>
      <c r="AD24" s="8">
        <v>10</v>
      </c>
      <c r="AE24" s="8">
        <v>0</v>
      </c>
      <c r="AF24" s="8">
        <v>2</v>
      </c>
      <c r="AG24" s="8">
        <v>21</v>
      </c>
    </row>
    <row r="25" spans="1:33" s="6" customFormat="1" ht="30" customHeight="1">
      <c r="A25" s="266"/>
      <c r="B25" s="19" t="s">
        <v>143</v>
      </c>
      <c r="C25" s="10">
        <v>14</v>
      </c>
      <c r="D25" s="8">
        <v>23</v>
      </c>
      <c r="E25" s="11">
        <v>-9</v>
      </c>
      <c r="F25" s="9">
        <v>4</v>
      </c>
      <c r="G25" s="8">
        <v>2</v>
      </c>
      <c r="H25" s="8">
        <v>6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4</v>
      </c>
      <c r="O25" s="8">
        <v>0</v>
      </c>
      <c r="P25" s="8">
        <v>4</v>
      </c>
      <c r="Q25" s="266"/>
      <c r="R25" s="18" t="s">
        <v>143</v>
      </c>
      <c r="S25" s="8">
        <v>1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1</v>
      </c>
      <c r="Z25" s="8">
        <v>0</v>
      </c>
      <c r="AA25" s="8">
        <v>0</v>
      </c>
      <c r="AB25" s="8">
        <v>0</v>
      </c>
      <c r="AC25" s="8">
        <v>0</v>
      </c>
      <c r="AD25" s="8">
        <v>1</v>
      </c>
      <c r="AE25" s="8">
        <v>0</v>
      </c>
      <c r="AF25" s="8">
        <v>1</v>
      </c>
      <c r="AG25" s="8">
        <v>0</v>
      </c>
    </row>
    <row r="26" spans="1:33" s="6" customFormat="1" ht="30" customHeight="1">
      <c r="A26" s="266"/>
      <c r="B26" s="18" t="s">
        <v>144</v>
      </c>
      <c r="C26" s="10">
        <v>3</v>
      </c>
      <c r="D26" s="8">
        <v>9</v>
      </c>
      <c r="E26" s="11">
        <v>-6</v>
      </c>
      <c r="F26" s="9">
        <v>1</v>
      </c>
      <c r="G26" s="8">
        <v>0</v>
      </c>
      <c r="H26" s="8">
        <v>1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66"/>
      <c r="R26" s="18" t="s">
        <v>144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1</v>
      </c>
      <c r="Z26" s="8">
        <v>0</v>
      </c>
      <c r="AA26" s="8">
        <v>0</v>
      </c>
      <c r="AB26" s="8">
        <v>0</v>
      </c>
      <c r="AC26" s="8">
        <v>0</v>
      </c>
      <c r="AD26" s="8">
        <v>1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266"/>
      <c r="B27" s="19" t="s">
        <v>145</v>
      </c>
      <c r="C27" s="10">
        <v>259</v>
      </c>
      <c r="D27" s="8">
        <v>389</v>
      </c>
      <c r="E27" s="11">
        <v>-130</v>
      </c>
      <c r="F27" s="9">
        <v>48</v>
      </c>
      <c r="G27" s="8">
        <v>14</v>
      </c>
      <c r="H27" s="8">
        <v>62</v>
      </c>
      <c r="I27" s="8">
        <v>0</v>
      </c>
      <c r="J27" s="8">
        <v>1</v>
      </c>
      <c r="K27" s="8">
        <v>1</v>
      </c>
      <c r="L27" s="8">
        <v>41</v>
      </c>
      <c r="M27" s="8">
        <v>33</v>
      </c>
      <c r="N27" s="8">
        <v>23</v>
      </c>
      <c r="O27" s="8">
        <v>13</v>
      </c>
      <c r="P27" s="8">
        <v>36</v>
      </c>
      <c r="Q27" s="266"/>
      <c r="R27" s="18" t="s">
        <v>145</v>
      </c>
      <c r="S27" s="8">
        <v>0</v>
      </c>
      <c r="T27" s="8">
        <v>0</v>
      </c>
      <c r="U27" s="8">
        <v>12</v>
      </c>
      <c r="V27" s="8">
        <v>2</v>
      </c>
      <c r="W27" s="8">
        <v>26</v>
      </c>
      <c r="X27" s="8">
        <v>0</v>
      </c>
      <c r="Y27" s="8">
        <v>6</v>
      </c>
      <c r="Z27" s="8">
        <v>0</v>
      </c>
      <c r="AA27" s="8">
        <v>3</v>
      </c>
      <c r="AB27" s="8">
        <v>4</v>
      </c>
      <c r="AC27" s="8">
        <v>2</v>
      </c>
      <c r="AD27" s="8">
        <v>13</v>
      </c>
      <c r="AE27" s="8">
        <v>0</v>
      </c>
      <c r="AF27" s="8">
        <v>3</v>
      </c>
      <c r="AG27" s="8">
        <v>15</v>
      </c>
    </row>
    <row r="28" spans="1:33" s="6" customFormat="1" ht="30" customHeight="1">
      <c r="A28" s="266"/>
      <c r="B28" s="18" t="s">
        <v>146</v>
      </c>
      <c r="C28" s="10">
        <v>31</v>
      </c>
      <c r="D28" s="8">
        <v>46</v>
      </c>
      <c r="E28" s="11">
        <v>-15</v>
      </c>
      <c r="F28" s="9">
        <v>0</v>
      </c>
      <c r="G28" s="8">
        <v>0</v>
      </c>
      <c r="H28" s="8">
        <v>0</v>
      </c>
      <c r="I28" s="8">
        <v>0</v>
      </c>
      <c r="J28" s="8">
        <v>1</v>
      </c>
      <c r="K28" s="8">
        <v>1</v>
      </c>
      <c r="L28" s="8">
        <v>1</v>
      </c>
      <c r="M28" s="8">
        <v>3</v>
      </c>
      <c r="N28" s="8">
        <v>9</v>
      </c>
      <c r="O28" s="8">
        <v>3</v>
      </c>
      <c r="P28" s="8">
        <v>12</v>
      </c>
      <c r="Q28" s="266"/>
      <c r="R28" s="18" t="s">
        <v>146</v>
      </c>
      <c r="S28" s="8">
        <v>0</v>
      </c>
      <c r="T28" s="8">
        <v>0</v>
      </c>
      <c r="U28" s="8">
        <v>2</v>
      </c>
      <c r="V28" s="8">
        <v>0</v>
      </c>
      <c r="W28" s="8">
        <v>1</v>
      </c>
      <c r="X28" s="8">
        <v>0</v>
      </c>
      <c r="Y28" s="8">
        <v>0</v>
      </c>
      <c r="Z28" s="8">
        <v>0</v>
      </c>
      <c r="AA28" s="8">
        <v>3</v>
      </c>
      <c r="AB28" s="8">
        <v>0</v>
      </c>
      <c r="AC28" s="8">
        <v>0</v>
      </c>
      <c r="AD28" s="8">
        <v>4</v>
      </c>
      <c r="AE28" s="8">
        <v>0</v>
      </c>
      <c r="AF28" s="8">
        <v>1</v>
      </c>
      <c r="AG28" s="8">
        <v>3</v>
      </c>
    </row>
    <row r="29" spans="1:33" s="6" customFormat="1" ht="30" customHeight="1">
      <c r="A29" s="266"/>
      <c r="B29" s="19" t="s">
        <v>147</v>
      </c>
      <c r="C29" s="10">
        <v>3784</v>
      </c>
      <c r="D29" s="8">
        <v>3436</v>
      </c>
      <c r="E29" s="11">
        <v>348</v>
      </c>
      <c r="F29" s="9">
        <v>1681</v>
      </c>
      <c r="G29" s="8">
        <v>137</v>
      </c>
      <c r="H29" s="8">
        <v>1818</v>
      </c>
      <c r="I29" s="8">
        <v>35</v>
      </c>
      <c r="J29" s="8">
        <v>17</v>
      </c>
      <c r="K29" s="8">
        <v>52</v>
      </c>
      <c r="L29" s="8">
        <v>515</v>
      </c>
      <c r="M29" s="8">
        <v>144</v>
      </c>
      <c r="N29" s="8">
        <v>155</v>
      </c>
      <c r="O29" s="8">
        <v>142</v>
      </c>
      <c r="P29" s="8">
        <v>297</v>
      </c>
      <c r="Q29" s="266"/>
      <c r="R29" s="18" t="s">
        <v>147</v>
      </c>
      <c r="S29" s="8">
        <v>40</v>
      </c>
      <c r="T29" s="8">
        <v>71</v>
      </c>
      <c r="U29" s="8">
        <v>49</v>
      </c>
      <c r="V29" s="8">
        <v>20</v>
      </c>
      <c r="W29" s="8">
        <v>284</v>
      </c>
      <c r="X29" s="8">
        <v>9</v>
      </c>
      <c r="Y29" s="8">
        <v>37</v>
      </c>
      <c r="Z29" s="8">
        <v>87</v>
      </c>
      <c r="AA29" s="8">
        <v>32</v>
      </c>
      <c r="AB29" s="8">
        <v>52</v>
      </c>
      <c r="AC29" s="8">
        <v>21</v>
      </c>
      <c r="AD29" s="8">
        <v>128</v>
      </c>
      <c r="AE29" s="8">
        <v>7</v>
      </c>
      <c r="AF29" s="8">
        <v>50</v>
      </c>
      <c r="AG29" s="8">
        <v>71</v>
      </c>
    </row>
    <row r="30" spans="1:33" s="6" customFormat="1" ht="30" customHeight="1">
      <c r="A30" s="266"/>
      <c r="B30" s="18" t="s">
        <v>143</v>
      </c>
      <c r="C30" s="10">
        <v>396</v>
      </c>
      <c r="D30" s="8">
        <v>382</v>
      </c>
      <c r="E30" s="11">
        <v>14</v>
      </c>
      <c r="F30" s="9">
        <v>97</v>
      </c>
      <c r="G30" s="8">
        <v>32</v>
      </c>
      <c r="H30" s="8">
        <v>129</v>
      </c>
      <c r="I30" s="8">
        <v>10</v>
      </c>
      <c r="J30" s="8">
        <v>3</v>
      </c>
      <c r="K30" s="8">
        <v>13</v>
      </c>
      <c r="L30" s="8">
        <v>46</v>
      </c>
      <c r="M30" s="8">
        <v>11</v>
      </c>
      <c r="N30" s="8">
        <v>49</v>
      </c>
      <c r="O30" s="8">
        <v>10</v>
      </c>
      <c r="P30" s="8">
        <v>59</v>
      </c>
      <c r="Q30" s="266"/>
      <c r="R30" s="18" t="s">
        <v>143</v>
      </c>
      <c r="S30" s="8">
        <v>6</v>
      </c>
      <c r="T30" s="8">
        <v>7</v>
      </c>
      <c r="U30" s="8">
        <v>6</v>
      </c>
      <c r="V30" s="8">
        <v>2</v>
      </c>
      <c r="W30" s="8">
        <v>19</v>
      </c>
      <c r="X30" s="8">
        <v>7</v>
      </c>
      <c r="Y30" s="8">
        <v>9</v>
      </c>
      <c r="Z30" s="8">
        <v>14</v>
      </c>
      <c r="AA30" s="8">
        <v>21</v>
      </c>
      <c r="AB30" s="8">
        <v>9</v>
      </c>
      <c r="AC30" s="8">
        <v>6</v>
      </c>
      <c r="AD30" s="8">
        <v>22</v>
      </c>
      <c r="AE30" s="8">
        <v>2</v>
      </c>
      <c r="AF30" s="8">
        <v>6</v>
      </c>
      <c r="AG30" s="8">
        <v>2</v>
      </c>
    </row>
    <row r="31" spans="1:33" s="6" customFormat="1" ht="30" customHeight="1">
      <c r="A31" s="266"/>
      <c r="B31" s="19" t="s">
        <v>144</v>
      </c>
      <c r="C31" s="10">
        <v>100</v>
      </c>
      <c r="D31" s="8">
        <v>97</v>
      </c>
      <c r="E31" s="11">
        <v>3</v>
      </c>
      <c r="F31" s="9">
        <v>16</v>
      </c>
      <c r="G31" s="8">
        <v>3</v>
      </c>
      <c r="H31" s="8">
        <v>19</v>
      </c>
      <c r="I31" s="8">
        <v>2</v>
      </c>
      <c r="J31" s="8">
        <v>1</v>
      </c>
      <c r="K31" s="8">
        <v>3</v>
      </c>
      <c r="L31" s="8">
        <v>8</v>
      </c>
      <c r="M31" s="8">
        <v>7</v>
      </c>
      <c r="N31" s="8">
        <v>0</v>
      </c>
      <c r="O31" s="8">
        <v>0</v>
      </c>
      <c r="P31" s="8">
        <v>0</v>
      </c>
      <c r="Q31" s="266"/>
      <c r="R31" s="18" t="s">
        <v>144</v>
      </c>
      <c r="S31" s="8">
        <v>3</v>
      </c>
      <c r="T31" s="8">
        <v>11</v>
      </c>
      <c r="U31" s="8">
        <v>5</v>
      </c>
      <c r="V31" s="8">
        <v>2</v>
      </c>
      <c r="W31" s="8">
        <v>8</v>
      </c>
      <c r="X31" s="8">
        <v>0</v>
      </c>
      <c r="Y31" s="8">
        <v>5</v>
      </c>
      <c r="Z31" s="8">
        <v>8</v>
      </c>
      <c r="AA31" s="8">
        <v>9</v>
      </c>
      <c r="AB31" s="8">
        <v>5</v>
      </c>
      <c r="AC31" s="8">
        <v>3</v>
      </c>
      <c r="AD31" s="8">
        <v>3</v>
      </c>
      <c r="AE31" s="8">
        <v>0</v>
      </c>
      <c r="AF31" s="8">
        <v>1</v>
      </c>
      <c r="AG31" s="8">
        <v>0</v>
      </c>
    </row>
  </sheetData>
  <mergeCells count="40">
    <mergeCell ref="B3:B5"/>
    <mergeCell ref="Q2:AG2"/>
    <mergeCell ref="S3:AG3"/>
    <mergeCell ref="Q1:X1"/>
    <mergeCell ref="A1:H1"/>
    <mergeCell ref="Q3:Q5"/>
    <mergeCell ref="AF4:AF5"/>
    <mergeCell ref="Z4:Z5"/>
    <mergeCell ref="AC4:AC5"/>
    <mergeCell ref="AA4:AA5"/>
    <mergeCell ref="AB4:AB5"/>
    <mergeCell ref="A2:P2"/>
    <mergeCell ref="L4:L5"/>
    <mergeCell ref="I4:K4"/>
    <mergeCell ref="A3:A5"/>
    <mergeCell ref="F3:P3"/>
    <mergeCell ref="C3:E3"/>
    <mergeCell ref="N4:P4"/>
    <mergeCell ref="D4:D5"/>
    <mergeCell ref="E4:E5"/>
    <mergeCell ref="F4:H4"/>
    <mergeCell ref="M4:M5"/>
    <mergeCell ref="C4:C5"/>
    <mergeCell ref="AG4:AG5"/>
    <mergeCell ref="V4:V5"/>
    <mergeCell ref="U4:U5"/>
    <mergeCell ref="R3:R5"/>
    <mergeCell ref="Y4:Y5"/>
    <mergeCell ref="T4:T5"/>
    <mergeCell ref="W4:W5"/>
    <mergeCell ref="S4:S5"/>
    <mergeCell ref="AE4:AE5"/>
    <mergeCell ref="X4:X5"/>
    <mergeCell ref="AD4:AD5"/>
    <mergeCell ref="A23:A31"/>
    <mergeCell ref="Q23:Q31"/>
    <mergeCell ref="Q13:Q17"/>
    <mergeCell ref="Q18:Q22"/>
    <mergeCell ref="A13:A17"/>
    <mergeCell ref="A18:A22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7"/>
  <dimension ref="A1:AG38"/>
  <sheetViews>
    <sheetView zoomScale="80" zoomScaleNormal="80" workbookViewId="0">
      <selection activeCell="C41" sqref="C4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569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6. BILANS BEZROBOTNYCH W GRUDNIU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48" t="s">
        <v>12</v>
      </c>
      <c r="B6" s="18" t="s">
        <v>81</v>
      </c>
      <c r="C6" s="10">
        <v>95216</v>
      </c>
      <c r="D6" s="8">
        <v>93804</v>
      </c>
      <c r="E6" s="11">
        <v>1412</v>
      </c>
      <c r="F6" s="9">
        <v>8072</v>
      </c>
      <c r="G6" s="8">
        <v>3109</v>
      </c>
      <c r="H6" s="8">
        <v>11181</v>
      </c>
      <c r="I6" s="8">
        <v>4458</v>
      </c>
      <c r="J6" s="8">
        <v>2262</v>
      </c>
      <c r="K6" s="8">
        <v>6720</v>
      </c>
      <c r="L6" s="8">
        <v>5381</v>
      </c>
      <c r="M6" s="8">
        <v>4499</v>
      </c>
      <c r="N6" s="8">
        <v>7644</v>
      </c>
      <c r="O6" s="8">
        <v>7033</v>
      </c>
      <c r="P6" s="8">
        <v>14677</v>
      </c>
      <c r="Q6" s="48" t="s">
        <v>12</v>
      </c>
      <c r="R6" s="18" t="s">
        <v>81</v>
      </c>
      <c r="S6" s="8">
        <v>3186</v>
      </c>
      <c r="T6" s="8">
        <v>3026</v>
      </c>
      <c r="U6" s="8">
        <v>2727</v>
      </c>
      <c r="V6" s="8">
        <v>2458</v>
      </c>
      <c r="W6" s="8">
        <v>10180</v>
      </c>
      <c r="X6" s="8">
        <v>4994</v>
      </c>
      <c r="Y6" s="8">
        <v>2317</v>
      </c>
      <c r="Z6" s="8">
        <v>4202</v>
      </c>
      <c r="AA6" s="8">
        <v>3146</v>
      </c>
      <c r="AB6" s="8">
        <v>2201</v>
      </c>
      <c r="AC6" s="8">
        <v>2222</v>
      </c>
      <c r="AD6" s="8">
        <v>3502</v>
      </c>
      <c r="AE6" s="8">
        <v>2647</v>
      </c>
      <c r="AF6" s="8">
        <v>2136</v>
      </c>
      <c r="AG6" s="8">
        <v>3814</v>
      </c>
    </row>
    <row r="7" spans="1:33" s="15" customFormat="1" ht="30" customHeight="1">
      <c r="A7" s="166" t="s">
        <v>17</v>
      </c>
      <c r="B7" s="38" t="s">
        <v>82</v>
      </c>
      <c r="C7" s="39">
        <v>13630</v>
      </c>
      <c r="D7" s="40">
        <v>12637</v>
      </c>
      <c r="E7" s="41">
        <v>993</v>
      </c>
      <c r="F7" s="42">
        <v>1041</v>
      </c>
      <c r="G7" s="40">
        <v>510</v>
      </c>
      <c r="H7" s="40">
        <v>1551</v>
      </c>
      <c r="I7" s="40">
        <v>772</v>
      </c>
      <c r="J7" s="40">
        <v>484</v>
      </c>
      <c r="K7" s="40">
        <v>1256</v>
      </c>
      <c r="L7" s="40">
        <v>773</v>
      </c>
      <c r="M7" s="40">
        <v>766</v>
      </c>
      <c r="N7" s="40">
        <v>830</v>
      </c>
      <c r="O7" s="40">
        <v>932</v>
      </c>
      <c r="P7" s="40">
        <v>1762</v>
      </c>
      <c r="Q7" s="167" t="s">
        <v>17</v>
      </c>
      <c r="R7" s="38" t="s">
        <v>82</v>
      </c>
      <c r="S7" s="40">
        <v>515</v>
      </c>
      <c r="T7" s="40">
        <v>450</v>
      </c>
      <c r="U7" s="40">
        <v>380</v>
      </c>
      <c r="V7" s="40">
        <v>278</v>
      </c>
      <c r="W7" s="40">
        <v>1306</v>
      </c>
      <c r="X7" s="40">
        <v>805</v>
      </c>
      <c r="Y7" s="40">
        <v>321</v>
      </c>
      <c r="Z7" s="40">
        <v>683</v>
      </c>
      <c r="AA7" s="40">
        <v>312</v>
      </c>
      <c r="AB7" s="40">
        <v>312</v>
      </c>
      <c r="AC7" s="40">
        <v>515</v>
      </c>
      <c r="AD7" s="40">
        <v>509</v>
      </c>
      <c r="AE7" s="40">
        <v>266</v>
      </c>
      <c r="AF7" s="40">
        <v>259</v>
      </c>
      <c r="AG7" s="40">
        <v>611</v>
      </c>
    </row>
    <row r="8" spans="1:33" s="6" customFormat="1" ht="30" customHeight="1">
      <c r="A8" s="30"/>
      <c r="B8" s="18" t="s">
        <v>83</v>
      </c>
      <c r="C8" s="10">
        <v>1029</v>
      </c>
      <c r="D8" s="8">
        <v>1455</v>
      </c>
      <c r="E8" s="11">
        <v>-426</v>
      </c>
      <c r="F8" s="9">
        <v>153</v>
      </c>
      <c r="G8" s="8">
        <v>59</v>
      </c>
      <c r="H8" s="8">
        <v>212</v>
      </c>
      <c r="I8" s="8">
        <v>46</v>
      </c>
      <c r="J8" s="8">
        <v>18</v>
      </c>
      <c r="K8" s="8">
        <v>64</v>
      </c>
      <c r="L8" s="8">
        <v>107</v>
      </c>
      <c r="M8" s="8">
        <v>79</v>
      </c>
      <c r="N8" s="8">
        <v>45</v>
      </c>
      <c r="O8" s="8">
        <v>49</v>
      </c>
      <c r="P8" s="8">
        <v>94</v>
      </c>
      <c r="Q8" s="30"/>
      <c r="R8" s="18" t="s">
        <v>83</v>
      </c>
      <c r="S8" s="8">
        <v>31</v>
      </c>
      <c r="T8" s="8">
        <v>36</v>
      </c>
      <c r="U8" s="8">
        <v>19</v>
      </c>
      <c r="V8" s="8">
        <v>21</v>
      </c>
      <c r="W8" s="8">
        <v>89</v>
      </c>
      <c r="X8" s="8">
        <v>26</v>
      </c>
      <c r="Y8" s="8">
        <v>26</v>
      </c>
      <c r="Z8" s="8">
        <v>57</v>
      </c>
      <c r="AA8" s="8">
        <v>16</v>
      </c>
      <c r="AB8" s="8">
        <v>11</v>
      </c>
      <c r="AC8" s="8">
        <v>23</v>
      </c>
      <c r="AD8" s="8">
        <v>39</v>
      </c>
      <c r="AE8" s="8">
        <v>27</v>
      </c>
      <c r="AF8" s="8">
        <v>17</v>
      </c>
      <c r="AG8" s="8">
        <v>35</v>
      </c>
    </row>
    <row r="9" spans="1:33" s="157" customFormat="1" ht="30" customHeight="1">
      <c r="A9" s="165"/>
      <c r="B9" s="156" t="s">
        <v>84</v>
      </c>
      <c r="C9" s="10">
        <v>12601</v>
      </c>
      <c r="D9" s="8">
        <v>11182</v>
      </c>
      <c r="E9" s="11">
        <v>1419</v>
      </c>
      <c r="F9" s="9">
        <v>888</v>
      </c>
      <c r="G9" s="8">
        <v>451</v>
      </c>
      <c r="H9" s="8">
        <v>1339</v>
      </c>
      <c r="I9" s="8">
        <v>726</v>
      </c>
      <c r="J9" s="8">
        <v>466</v>
      </c>
      <c r="K9" s="8">
        <v>1192</v>
      </c>
      <c r="L9" s="8">
        <v>666</v>
      </c>
      <c r="M9" s="8">
        <v>687</v>
      </c>
      <c r="N9" s="8">
        <v>785</v>
      </c>
      <c r="O9" s="8">
        <v>883</v>
      </c>
      <c r="P9" s="8">
        <v>1668</v>
      </c>
      <c r="Q9" s="165"/>
      <c r="R9" s="156" t="s">
        <v>84</v>
      </c>
      <c r="S9" s="8">
        <v>484</v>
      </c>
      <c r="T9" s="8">
        <v>414</v>
      </c>
      <c r="U9" s="8">
        <v>361</v>
      </c>
      <c r="V9" s="8">
        <v>257</v>
      </c>
      <c r="W9" s="8">
        <v>1217</v>
      </c>
      <c r="X9" s="8">
        <v>779</v>
      </c>
      <c r="Y9" s="8">
        <v>295</v>
      </c>
      <c r="Z9" s="8">
        <v>626</v>
      </c>
      <c r="AA9" s="8">
        <v>296</v>
      </c>
      <c r="AB9" s="8">
        <v>301</v>
      </c>
      <c r="AC9" s="8">
        <v>492</v>
      </c>
      <c r="AD9" s="8">
        <v>470</v>
      </c>
      <c r="AE9" s="8">
        <v>239</v>
      </c>
      <c r="AF9" s="8">
        <v>242</v>
      </c>
      <c r="AG9" s="8">
        <v>576</v>
      </c>
    </row>
    <row r="10" spans="1:33" s="157" customFormat="1" ht="30" customHeight="1">
      <c r="A10" s="165"/>
      <c r="B10" s="156" t="s">
        <v>85</v>
      </c>
      <c r="C10" s="10">
        <v>9</v>
      </c>
      <c r="D10" s="8">
        <v>23</v>
      </c>
      <c r="E10" s="11">
        <v>-14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1</v>
      </c>
      <c r="O10" s="8">
        <v>0</v>
      </c>
      <c r="P10" s="8">
        <v>1</v>
      </c>
      <c r="Q10" s="165"/>
      <c r="R10" s="156" t="s">
        <v>85</v>
      </c>
      <c r="S10" s="8">
        <v>0</v>
      </c>
      <c r="T10" s="8">
        <v>0</v>
      </c>
      <c r="U10" s="8">
        <v>1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1</v>
      </c>
      <c r="AD10" s="8">
        <v>0</v>
      </c>
      <c r="AE10" s="8">
        <v>1</v>
      </c>
      <c r="AF10" s="8">
        <v>2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429</v>
      </c>
      <c r="D11" s="8">
        <v>159</v>
      </c>
      <c r="E11" s="11">
        <v>270</v>
      </c>
      <c r="F11" s="9">
        <v>3</v>
      </c>
      <c r="G11" s="8">
        <v>7</v>
      </c>
      <c r="H11" s="8">
        <v>10</v>
      </c>
      <c r="I11" s="8">
        <v>84</v>
      </c>
      <c r="J11" s="8">
        <v>143</v>
      </c>
      <c r="K11" s="8">
        <v>227</v>
      </c>
      <c r="L11" s="8">
        <v>2</v>
      </c>
      <c r="M11" s="8">
        <v>6</v>
      </c>
      <c r="N11" s="8">
        <v>8</v>
      </c>
      <c r="O11" s="8">
        <v>80</v>
      </c>
      <c r="P11" s="8">
        <v>88</v>
      </c>
      <c r="Q11" s="30"/>
      <c r="R11" s="18" t="s">
        <v>86</v>
      </c>
      <c r="S11" s="8">
        <v>4</v>
      </c>
      <c r="T11" s="8">
        <v>1</v>
      </c>
      <c r="U11" s="8">
        <v>5</v>
      </c>
      <c r="V11" s="8">
        <v>0</v>
      </c>
      <c r="W11" s="8">
        <v>20</v>
      </c>
      <c r="X11" s="8">
        <v>38</v>
      </c>
      <c r="Y11" s="8">
        <v>0</v>
      </c>
      <c r="Z11" s="8">
        <v>1</v>
      </c>
      <c r="AA11" s="8">
        <v>2</v>
      </c>
      <c r="AB11" s="8">
        <v>1</v>
      </c>
      <c r="AC11" s="8">
        <v>16</v>
      </c>
      <c r="AD11" s="8">
        <v>0</v>
      </c>
      <c r="AE11" s="8">
        <v>0</v>
      </c>
      <c r="AF11" s="8">
        <v>0</v>
      </c>
      <c r="AG11" s="8">
        <v>8</v>
      </c>
    </row>
    <row r="12" spans="1:33" s="6" customFormat="1" ht="30" customHeight="1">
      <c r="A12" s="30"/>
      <c r="B12" s="18" t="s">
        <v>87</v>
      </c>
      <c r="C12" s="10">
        <v>2507</v>
      </c>
      <c r="D12" s="8">
        <v>1243</v>
      </c>
      <c r="E12" s="11">
        <v>1264</v>
      </c>
      <c r="F12" s="9">
        <v>167</v>
      </c>
      <c r="G12" s="8">
        <v>84</v>
      </c>
      <c r="H12" s="8">
        <v>251</v>
      </c>
      <c r="I12" s="8">
        <v>84</v>
      </c>
      <c r="J12" s="8">
        <v>38</v>
      </c>
      <c r="K12" s="8">
        <v>122</v>
      </c>
      <c r="L12" s="8">
        <v>49</v>
      </c>
      <c r="M12" s="8">
        <v>58</v>
      </c>
      <c r="N12" s="8">
        <v>234</v>
      </c>
      <c r="O12" s="8">
        <v>279</v>
      </c>
      <c r="P12" s="8">
        <v>513</v>
      </c>
      <c r="Q12" s="30"/>
      <c r="R12" s="18" t="s">
        <v>87</v>
      </c>
      <c r="S12" s="8">
        <v>185</v>
      </c>
      <c r="T12" s="8">
        <v>120</v>
      </c>
      <c r="U12" s="8">
        <v>67</v>
      </c>
      <c r="V12" s="8">
        <v>34</v>
      </c>
      <c r="W12" s="8">
        <v>322</v>
      </c>
      <c r="X12" s="8">
        <v>142</v>
      </c>
      <c r="Y12" s="8">
        <v>72</v>
      </c>
      <c r="Z12" s="8">
        <v>83</v>
      </c>
      <c r="AA12" s="8">
        <v>71</v>
      </c>
      <c r="AB12" s="8">
        <v>39</v>
      </c>
      <c r="AC12" s="8">
        <v>71</v>
      </c>
      <c r="AD12" s="8">
        <v>131</v>
      </c>
      <c r="AE12" s="8">
        <v>8</v>
      </c>
      <c r="AF12" s="8">
        <v>15</v>
      </c>
      <c r="AG12" s="8">
        <v>154</v>
      </c>
    </row>
    <row r="13" spans="1:33" s="6" customFormat="1" ht="30" customHeight="1">
      <c r="A13" s="30"/>
      <c r="B13" s="18" t="s">
        <v>88</v>
      </c>
      <c r="C13" s="10">
        <v>0</v>
      </c>
      <c r="D13" s="8">
        <v>3</v>
      </c>
      <c r="E13" s="11">
        <v>-3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500</v>
      </c>
      <c r="D14" s="8">
        <v>717</v>
      </c>
      <c r="E14" s="11">
        <v>-217</v>
      </c>
      <c r="F14" s="9">
        <v>2</v>
      </c>
      <c r="G14" s="8">
        <v>2</v>
      </c>
      <c r="H14" s="8">
        <v>4</v>
      </c>
      <c r="I14" s="8">
        <v>88</v>
      </c>
      <c r="J14" s="8">
        <v>24</v>
      </c>
      <c r="K14" s="8">
        <v>112</v>
      </c>
      <c r="L14" s="8">
        <v>47</v>
      </c>
      <c r="M14" s="8">
        <v>119</v>
      </c>
      <c r="N14" s="8">
        <v>55</v>
      </c>
      <c r="O14" s="8">
        <v>29</v>
      </c>
      <c r="P14" s="8">
        <v>84</v>
      </c>
      <c r="Q14" s="30"/>
      <c r="R14" s="18" t="s">
        <v>89</v>
      </c>
      <c r="S14" s="8">
        <v>3</v>
      </c>
      <c r="T14" s="8">
        <v>6</v>
      </c>
      <c r="U14" s="8">
        <v>3</v>
      </c>
      <c r="V14" s="8">
        <v>2</v>
      </c>
      <c r="W14" s="8">
        <v>67</v>
      </c>
      <c r="X14" s="8">
        <v>19</v>
      </c>
      <c r="Y14" s="8">
        <v>4</v>
      </c>
      <c r="Z14" s="8">
        <v>5</v>
      </c>
      <c r="AA14" s="8">
        <v>6</v>
      </c>
      <c r="AB14" s="8">
        <v>0</v>
      </c>
      <c r="AC14" s="8">
        <v>1</v>
      </c>
      <c r="AD14" s="8">
        <v>12</v>
      </c>
      <c r="AE14" s="8">
        <v>4</v>
      </c>
      <c r="AF14" s="8">
        <v>2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976</v>
      </c>
      <c r="D15" s="8">
        <v>442</v>
      </c>
      <c r="E15" s="11">
        <v>534</v>
      </c>
      <c r="F15" s="9">
        <v>2</v>
      </c>
      <c r="G15" s="8">
        <v>68</v>
      </c>
      <c r="H15" s="8">
        <v>70</v>
      </c>
      <c r="I15" s="8">
        <v>0</v>
      </c>
      <c r="J15" s="8">
        <v>19</v>
      </c>
      <c r="K15" s="8">
        <v>19</v>
      </c>
      <c r="L15" s="8">
        <v>112</v>
      </c>
      <c r="M15" s="8">
        <v>49</v>
      </c>
      <c r="N15" s="8">
        <v>18</v>
      </c>
      <c r="O15" s="8">
        <v>99</v>
      </c>
      <c r="P15" s="8">
        <v>117</v>
      </c>
      <c r="Q15" s="31"/>
      <c r="R15" s="18" t="s">
        <v>90</v>
      </c>
      <c r="S15" s="8">
        <v>14</v>
      </c>
      <c r="T15" s="8">
        <v>0</v>
      </c>
      <c r="U15" s="8">
        <v>5</v>
      </c>
      <c r="V15" s="8">
        <v>38</v>
      </c>
      <c r="W15" s="8">
        <v>0</v>
      </c>
      <c r="X15" s="8">
        <v>220</v>
      </c>
      <c r="Y15" s="8">
        <v>12</v>
      </c>
      <c r="Z15" s="8">
        <v>86</v>
      </c>
      <c r="AA15" s="8">
        <v>11</v>
      </c>
      <c r="AB15" s="8">
        <v>45</v>
      </c>
      <c r="AC15" s="8">
        <v>73</v>
      </c>
      <c r="AD15" s="8">
        <v>13</v>
      </c>
      <c r="AE15" s="8">
        <v>0</v>
      </c>
      <c r="AF15" s="8">
        <v>50</v>
      </c>
      <c r="AG15" s="8">
        <v>42</v>
      </c>
    </row>
    <row r="16" spans="1:33" s="15" customFormat="1" ht="30" customHeight="1">
      <c r="A16" s="166" t="s">
        <v>19</v>
      </c>
      <c r="B16" s="38" t="s">
        <v>91</v>
      </c>
      <c r="C16" s="39">
        <v>10324</v>
      </c>
      <c r="D16" s="40">
        <v>11225</v>
      </c>
      <c r="E16" s="41">
        <v>-901</v>
      </c>
      <c r="F16" s="42">
        <v>1101</v>
      </c>
      <c r="G16" s="40">
        <v>467</v>
      </c>
      <c r="H16" s="40">
        <v>1568</v>
      </c>
      <c r="I16" s="40">
        <v>696</v>
      </c>
      <c r="J16" s="40">
        <v>358</v>
      </c>
      <c r="K16" s="40">
        <v>1054</v>
      </c>
      <c r="L16" s="40">
        <v>585</v>
      </c>
      <c r="M16" s="40">
        <v>477</v>
      </c>
      <c r="N16" s="40">
        <v>662</v>
      </c>
      <c r="O16" s="40">
        <v>560</v>
      </c>
      <c r="P16" s="40">
        <v>1222</v>
      </c>
      <c r="Q16" s="166" t="s">
        <v>19</v>
      </c>
      <c r="R16" s="38" t="s">
        <v>91</v>
      </c>
      <c r="S16" s="40">
        <v>338</v>
      </c>
      <c r="T16" s="40">
        <v>396</v>
      </c>
      <c r="U16" s="40">
        <v>305</v>
      </c>
      <c r="V16" s="40">
        <v>243</v>
      </c>
      <c r="W16" s="40">
        <v>1040</v>
      </c>
      <c r="X16" s="40">
        <v>416</v>
      </c>
      <c r="Y16" s="40">
        <v>250</v>
      </c>
      <c r="Z16" s="40">
        <v>479</v>
      </c>
      <c r="AA16" s="40">
        <v>179</v>
      </c>
      <c r="AB16" s="40">
        <v>162</v>
      </c>
      <c r="AC16" s="40">
        <v>267</v>
      </c>
      <c r="AD16" s="40">
        <v>478</v>
      </c>
      <c r="AE16" s="40">
        <v>210</v>
      </c>
      <c r="AF16" s="40">
        <v>172</v>
      </c>
      <c r="AG16" s="40">
        <v>483</v>
      </c>
    </row>
    <row r="17" spans="1:33" s="6" customFormat="1" ht="30" customHeight="1">
      <c r="A17" s="30" t="s">
        <v>103</v>
      </c>
      <c r="B17" s="18" t="s">
        <v>101</v>
      </c>
      <c r="C17" s="10">
        <v>6381</v>
      </c>
      <c r="D17" s="8">
        <v>6455</v>
      </c>
      <c r="E17" s="11">
        <v>-74</v>
      </c>
      <c r="F17" s="9">
        <v>617</v>
      </c>
      <c r="G17" s="8">
        <v>289</v>
      </c>
      <c r="H17" s="8">
        <v>906</v>
      </c>
      <c r="I17" s="8">
        <v>393</v>
      </c>
      <c r="J17" s="8">
        <v>260</v>
      </c>
      <c r="K17" s="8">
        <v>653</v>
      </c>
      <c r="L17" s="8">
        <v>315</v>
      </c>
      <c r="M17" s="8">
        <v>273</v>
      </c>
      <c r="N17" s="8">
        <v>421</v>
      </c>
      <c r="O17" s="8">
        <v>382</v>
      </c>
      <c r="P17" s="8">
        <v>803</v>
      </c>
      <c r="Q17" s="30" t="s">
        <v>103</v>
      </c>
      <c r="R17" s="18" t="s">
        <v>101</v>
      </c>
      <c r="S17" s="8">
        <v>206</v>
      </c>
      <c r="T17" s="8">
        <v>236</v>
      </c>
      <c r="U17" s="8">
        <v>178</v>
      </c>
      <c r="V17" s="8">
        <v>143</v>
      </c>
      <c r="W17" s="8">
        <v>737</v>
      </c>
      <c r="X17" s="8">
        <v>237</v>
      </c>
      <c r="Y17" s="8">
        <v>176</v>
      </c>
      <c r="Z17" s="8">
        <v>264</v>
      </c>
      <c r="AA17" s="8">
        <v>113</v>
      </c>
      <c r="AB17" s="8">
        <v>101</v>
      </c>
      <c r="AC17" s="8">
        <v>188</v>
      </c>
      <c r="AD17" s="8">
        <v>294</v>
      </c>
      <c r="AE17" s="8">
        <v>126</v>
      </c>
      <c r="AF17" s="8">
        <v>113</v>
      </c>
      <c r="AG17" s="8">
        <v>319</v>
      </c>
    </row>
    <row r="18" spans="1:33" s="6" customFormat="1" ht="30" customHeight="1">
      <c r="A18" s="30"/>
      <c r="B18" s="18" t="s">
        <v>114</v>
      </c>
      <c r="C18" s="10">
        <v>5192</v>
      </c>
      <c r="D18" s="8">
        <v>4990</v>
      </c>
      <c r="E18" s="11">
        <v>202</v>
      </c>
      <c r="F18" s="9">
        <v>531</v>
      </c>
      <c r="G18" s="8">
        <v>251</v>
      </c>
      <c r="H18" s="8">
        <v>782</v>
      </c>
      <c r="I18" s="8">
        <v>255</v>
      </c>
      <c r="J18" s="8">
        <v>213</v>
      </c>
      <c r="K18" s="8">
        <v>468</v>
      </c>
      <c r="L18" s="8">
        <v>277</v>
      </c>
      <c r="M18" s="8">
        <v>203</v>
      </c>
      <c r="N18" s="8">
        <v>374</v>
      </c>
      <c r="O18" s="8">
        <v>348</v>
      </c>
      <c r="P18" s="8">
        <v>722</v>
      </c>
      <c r="Q18" s="30"/>
      <c r="R18" s="18" t="s">
        <v>114</v>
      </c>
      <c r="S18" s="8">
        <v>169</v>
      </c>
      <c r="T18" s="8">
        <v>194</v>
      </c>
      <c r="U18" s="8">
        <v>128</v>
      </c>
      <c r="V18" s="8">
        <v>98</v>
      </c>
      <c r="W18" s="8">
        <v>612</v>
      </c>
      <c r="X18" s="8">
        <v>188</v>
      </c>
      <c r="Y18" s="8">
        <v>126</v>
      </c>
      <c r="Z18" s="8">
        <v>201</v>
      </c>
      <c r="AA18" s="8">
        <v>65</v>
      </c>
      <c r="AB18" s="8">
        <v>80</v>
      </c>
      <c r="AC18" s="8">
        <v>142</v>
      </c>
      <c r="AD18" s="8">
        <v>258</v>
      </c>
      <c r="AE18" s="8">
        <v>94</v>
      </c>
      <c r="AF18" s="8">
        <v>92</v>
      </c>
      <c r="AG18" s="8">
        <v>293</v>
      </c>
    </row>
    <row r="19" spans="1:33" s="6" customFormat="1" ht="30" customHeight="1">
      <c r="A19" s="30"/>
      <c r="B19" s="18" t="s">
        <v>115</v>
      </c>
      <c r="C19" s="10">
        <v>1189</v>
      </c>
      <c r="D19" s="8">
        <v>1465</v>
      </c>
      <c r="E19" s="11">
        <v>-276</v>
      </c>
      <c r="F19" s="9">
        <v>86</v>
      </c>
      <c r="G19" s="8">
        <v>38</v>
      </c>
      <c r="H19" s="8">
        <v>124</v>
      </c>
      <c r="I19" s="8">
        <v>138</v>
      </c>
      <c r="J19" s="8">
        <v>47</v>
      </c>
      <c r="K19" s="8">
        <v>185</v>
      </c>
      <c r="L19" s="8">
        <v>38</v>
      </c>
      <c r="M19" s="8">
        <v>70</v>
      </c>
      <c r="N19" s="8">
        <v>47</v>
      </c>
      <c r="O19" s="8">
        <v>34</v>
      </c>
      <c r="P19" s="8">
        <v>81</v>
      </c>
      <c r="Q19" s="30"/>
      <c r="R19" s="18" t="s">
        <v>115</v>
      </c>
      <c r="S19" s="8">
        <v>37</v>
      </c>
      <c r="T19" s="8">
        <v>42</v>
      </c>
      <c r="U19" s="8">
        <v>50</v>
      </c>
      <c r="V19" s="8">
        <v>45</v>
      </c>
      <c r="W19" s="8">
        <v>125</v>
      </c>
      <c r="X19" s="8">
        <v>49</v>
      </c>
      <c r="Y19" s="8">
        <v>50</v>
      </c>
      <c r="Z19" s="8">
        <v>63</v>
      </c>
      <c r="AA19" s="8">
        <v>48</v>
      </c>
      <c r="AB19" s="8">
        <v>21</v>
      </c>
      <c r="AC19" s="8">
        <v>46</v>
      </c>
      <c r="AD19" s="8">
        <v>36</v>
      </c>
      <c r="AE19" s="8">
        <v>32</v>
      </c>
      <c r="AF19" s="8">
        <v>21</v>
      </c>
      <c r="AG19" s="8">
        <v>26</v>
      </c>
    </row>
    <row r="20" spans="1:33" s="6" customFormat="1" ht="30" customHeight="1">
      <c r="A20" s="30" t="s">
        <v>104</v>
      </c>
      <c r="B20" s="18" t="s">
        <v>102</v>
      </c>
      <c r="C20" s="10">
        <v>358</v>
      </c>
      <c r="D20" s="8">
        <v>865</v>
      </c>
      <c r="E20" s="11">
        <v>-507</v>
      </c>
      <c r="F20" s="9">
        <v>4</v>
      </c>
      <c r="G20" s="8">
        <v>4</v>
      </c>
      <c r="H20" s="8">
        <v>8</v>
      </c>
      <c r="I20" s="8">
        <v>105</v>
      </c>
      <c r="J20" s="8">
        <v>24</v>
      </c>
      <c r="K20" s="8">
        <v>129</v>
      </c>
      <c r="L20" s="8">
        <v>17</v>
      </c>
      <c r="M20" s="8">
        <v>53</v>
      </c>
      <c r="N20" s="8">
        <v>7</v>
      </c>
      <c r="O20" s="8">
        <v>11</v>
      </c>
      <c r="P20" s="8">
        <v>18</v>
      </c>
      <c r="Q20" s="30" t="s">
        <v>104</v>
      </c>
      <c r="R20" s="18" t="s">
        <v>102</v>
      </c>
      <c r="S20" s="8">
        <v>2</v>
      </c>
      <c r="T20" s="8">
        <v>2</v>
      </c>
      <c r="U20" s="8">
        <v>27</v>
      </c>
      <c r="V20" s="8">
        <v>8</v>
      </c>
      <c r="W20" s="8">
        <v>23</v>
      </c>
      <c r="X20" s="8">
        <v>7</v>
      </c>
      <c r="Y20" s="8">
        <v>17</v>
      </c>
      <c r="Z20" s="8">
        <v>19</v>
      </c>
      <c r="AA20" s="8">
        <v>3</v>
      </c>
      <c r="AB20" s="8">
        <v>0</v>
      </c>
      <c r="AC20" s="8">
        <v>10</v>
      </c>
      <c r="AD20" s="8">
        <v>8</v>
      </c>
      <c r="AE20" s="8">
        <v>1</v>
      </c>
      <c r="AF20" s="8">
        <v>1</v>
      </c>
      <c r="AG20" s="8">
        <v>5</v>
      </c>
    </row>
    <row r="21" spans="1:33" s="6" customFormat="1" ht="56.25">
      <c r="A21" s="30" t="s">
        <v>105</v>
      </c>
      <c r="B21" s="18" t="s">
        <v>438</v>
      </c>
      <c r="C21" s="10">
        <v>362</v>
      </c>
      <c r="D21" s="8">
        <v>455</v>
      </c>
      <c r="E21" s="11">
        <v>-93</v>
      </c>
      <c r="F21" s="9">
        <v>30</v>
      </c>
      <c r="G21" s="8">
        <v>23</v>
      </c>
      <c r="H21" s="8">
        <v>53</v>
      </c>
      <c r="I21" s="8">
        <v>26</v>
      </c>
      <c r="J21" s="8">
        <v>8</v>
      </c>
      <c r="K21" s="8">
        <v>34</v>
      </c>
      <c r="L21" s="8">
        <v>3</v>
      </c>
      <c r="M21" s="8">
        <v>18</v>
      </c>
      <c r="N21" s="8">
        <v>59</v>
      </c>
      <c r="O21" s="8">
        <v>35</v>
      </c>
      <c r="P21" s="8">
        <v>94</v>
      </c>
      <c r="Q21" s="30" t="s">
        <v>105</v>
      </c>
      <c r="R21" s="18" t="s">
        <v>438</v>
      </c>
      <c r="S21" s="8">
        <v>21</v>
      </c>
      <c r="T21" s="8">
        <v>41</v>
      </c>
      <c r="U21" s="8">
        <v>14</v>
      </c>
      <c r="V21" s="8">
        <v>7</v>
      </c>
      <c r="W21" s="8">
        <v>4</v>
      </c>
      <c r="X21" s="8">
        <v>16</v>
      </c>
      <c r="Y21" s="8">
        <v>3</v>
      </c>
      <c r="Z21" s="8">
        <v>4</v>
      </c>
      <c r="AA21" s="8">
        <v>5</v>
      </c>
      <c r="AB21" s="8">
        <v>5</v>
      </c>
      <c r="AC21" s="8">
        <v>7</v>
      </c>
      <c r="AD21" s="8">
        <v>7</v>
      </c>
      <c r="AE21" s="8">
        <v>3</v>
      </c>
      <c r="AF21" s="8">
        <v>7</v>
      </c>
      <c r="AG21" s="8">
        <v>16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8">
        <v>1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2026</v>
      </c>
      <c r="D23" s="8">
        <v>2032</v>
      </c>
      <c r="E23" s="11">
        <v>-6</v>
      </c>
      <c r="F23" s="9">
        <v>321</v>
      </c>
      <c r="G23" s="8">
        <v>108</v>
      </c>
      <c r="H23" s="8">
        <v>429</v>
      </c>
      <c r="I23" s="8">
        <v>81</v>
      </c>
      <c r="J23" s="8">
        <v>35</v>
      </c>
      <c r="K23" s="8">
        <v>116</v>
      </c>
      <c r="L23" s="8">
        <v>190</v>
      </c>
      <c r="M23" s="8">
        <v>73</v>
      </c>
      <c r="N23" s="8">
        <v>107</v>
      </c>
      <c r="O23" s="8">
        <v>58</v>
      </c>
      <c r="P23" s="8">
        <v>165</v>
      </c>
      <c r="Q23" s="30" t="s">
        <v>107</v>
      </c>
      <c r="R23" s="18" t="s">
        <v>93</v>
      </c>
      <c r="S23" s="8">
        <v>69</v>
      </c>
      <c r="T23" s="8">
        <v>83</v>
      </c>
      <c r="U23" s="8">
        <v>52</v>
      </c>
      <c r="V23" s="8">
        <v>56</v>
      </c>
      <c r="W23" s="8">
        <v>195</v>
      </c>
      <c r="X23" s="8">
        <v>102</v>
      </c>
      <c r="Y23" s="8">
        <v>29</v>
      </c>
      <c r="Z23" s="8">
        <v>78</v>
      </c>
      <c r="AA23" s="8">
        <v>35</v>
      </c>
      <c r="AB23" s="8">
        <v>29</v>
      </c>
      <c r="AC23" s="8">
        <v>34</v>
      </c>
      <c r="AD23" s="8">
        <v>120</v>
      </c>
      <c r="AE23" s="8">
        <v>48</v>
      </c>
      <c r="AF23" s="8">
        <v>27</v>
      </c>
      <c r="AG23" s="8">
        <v>96</v>
      </c>
    </row>
    <row r="24" spans="1:33" s="6" customFormat="1" ht="30" customHeight="1">
      <c r="A24" s="30" t="s">
        <v>108</v>
      </c>
      <c r="B24" s="18" t="s">
        <v>94</v>
      </c>
      <c r="C24" s="10">
        <v>449</v>
      </c>
      <c r="D24" s="8">
        <v>632</v>
      </c>
      <c r="E24" s="11">
        <v>-183</v>
      </c>
      <c r="F24" s="9">
        <v>46</v>
      </c>
      <c r="G24" s="8">
        <v>20</v>
      </c>
      <c r="H24" s="8">
        <v>66</v>
      </c>
      <c r="I24" s="8">
        <v>38</v>
      </c>
      <c r="J24" s="8">
        <v>9</v>
      </c>
      <c r="K24" s="8">
        <v>47</v>
      </c>
      <c r="L24" s="8">
        <v>23</v>
      </c>
      <c r="M24" s="8">
        <v>29</v>
      </c>
      <c r="N24" s="8">
        <v>29</v>
      </c>
      <c r="O24" s="8">
        <v>15</v>
      </c>
      <c r="P24" s="177">
        <v>44</v>
      </c>
      <c r="Q24" s="30" t="s">
        <v>108</v>
      </c>
      <c r="R24" s="18" t="s">
        <v>94</v>
      </c>
      <c r="S24" s="8">
        <v>15</v>
      </c>
      <c r="T24" s="8">
        <v>18</v>
      </c>
      <c r="U24" s="8">
        <v>15</v>
      </c>
      <c r="V24" s="8">
        <v>13</v>
      </c>
      <c r="W24" s="8">
        <v>36</v>
      </c>
      <c r="X24" s="8">
        <v>18</v>
      </c>
      <c r="Y24" s="8">
        <v>11</v>
      </c>
      <c r="Z24" s="8">
        <v>26</v>
      </c>
      <c r="AA24" s="8">
        <v>5</v>
      </c>
      <c r="AB24" s="8">
        <v>17</v>
      </c>
      <c r="AC24" s="8">
        <v>5</v>
      </c>
      <c r="AD24" s="8">
        <v>21</v>
      </c>
      <c r="AE24" s="8">
        <v>14</v>
      </c>
      <c r="AF24" s="8">
        <v>13</v>
      </c>
      <c r="AG24" s="8">
        <v>13</v>
      </c>
    </row>
    <row r="25" spans="1:33" s="6" customFormat="1" ht="30" customHeight="1">
      <c r="A25" s="30" t="s">
        <v>109</v>
      </c>
      <c r="B25" s="18" t="s">
        <v>95</v>
      </c>
      <c r="C25" s="10">
        <v>4</v>
      </c>
      <c r="D25" s="8">
        <v>32</v>
      </c>
      <c r="E25" s="11">
        <v>-28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30" t="s">
        <v>109</v>
      </c>
      <c r="R25" s="18" t="s">
        <v>95</v>
      </c>
      <c r="S25" s="8">
        <v>1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0</v>
      </c>
      <c r="AA25" s="8">
        <v>1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76</v>
      </c>
      <c r="D26" s="8">
        <v>117</v>
      </c>
      <c r="E26" s="11">
        <v>-41</v>
      </c>
      <c r="F26" s="9">
        <v>18</v>
      </c>
      <c r="G26" s="8">
        <v>5</v>
      </c>
      <c r="H26" s="8">
        <v>23</v>
      </c>
      <c r="I26" s="8">
        <v>4</v>
      </c>
      <c r="J26" s="8">
        <v>1</v>
      </c>
      <c r="K26" s="8">
        <v>5</v>
      </c>
      <c r="L26" s="8">
        <v>1</v>
      </c>
      <c r="M26" s="8">
        <v>3</v>
      </c>
      <c r="N26" s="8">
        <v>7</v>
      </c>
      <c r="O26" s="8">
        <v>3</v>
      </c>
      <c r="P26" s="8">
        <v>10</v>
      </c>
      <c r="Q26" s="30" t="s">
        <v>110</v>
      </c>
      <c r="R26" s="18" t="s">
        <v>96</v>
      </c>
      <c r="S26" s="8">
        <v>7</v>
      </c>
      <c r="T26" s="8">
        <v>0</v>
      </c>
      <c r="U26" s="8">
        <v>1</v>
      </c>
      <c r="V26" s="8">
        <v>0</v>
      </c>
      <c r="W26" s="8">
        <v>6</v>
      </c>
      <c r="X26" s="8">
        <v>0</v>
      </c>
      <c r="Y26" s="8">
        <v>1</v>
      </c>
      <c r="Z26" s="8">
        <v>4</v>
      </c>
      <c r="AA26" s="8">
        <v>1</v>
      </c>
      <c r="AB26" s="8">
        <v>1</v>
      </c>
      <c r="AC26" s="8">
        <v>2</v>
      </c>
      <c r="AD26" s="8">
        <v>2</v>
      </c>
      <c r="AE26" s="8">
        <v>1</v>
      </c>
      <c r="AF26" s="8">
        <v>2</v>
      </c>
      <c r="AG26" s="8">
        <v>6</v>
      </c>
    </row>
    <row r="27" spans="1:33" s="6" customFormat="1" ht="30" customHeight="1">
      <c r="A27" s="30" t="s">
        <v>111</v>
      </c>
      <c r="B27" s="18" t="s">
        <v>97</v>
      </c>
      <c r="C27" s="10">
        <v>84</v>
      </c>
      <c r="D27" s="8">
        <v>75</v>
      </c>
      <c r="E27" s="11">
        <v>9</v>
      </c>
      <c r="F27" s="9">
        <v>11</v>
      </c>
      <c r="G27" s="8">
        <v>3</v>
      </c>
      <c r="H27" s="8">
        <v>14</v>
      </c>
      <c r="I27" s="8">
        <v>6</v>
      </c>
      <c r="J27" s="8">
        <v>2</v>
      </c>
      <c r="K27" s="8">
        <v>8</v>
      </c>
      <c r="L27" s="8">
        <v>8</v>
      </c>
      <c r="M27" s="8">
        <v>5</v>
      </c>
      <c r="N27" s="8">
        <v>2</v>
      </c>
      <c r="O27" s="8">
        <v>0</v>
      </c>
      <c r="P27" s="8">
        <v>2</v>
      </c>
      <c r="Q27" s="30" t="s">
        <v>111</v>
      </c>
      <c r="R27" s="18" t="s">
        <v>97</v>
      </c>
      <c r="S27" s="8">
        <v>3</v>
      </c>
      <c r="T27" s="8">
        <v>2</v>
      </c>
      <c r="U27" s="8">
        <v>1</v>
      </c>
      <c r="V27" s="8">
        <v>0</v>
      </c>
      <c r="W27" s="8">
        <v>11</v>
      </c>
      <c r="X27" s="8">
        <v>3</v>
      </c>
      <c r="Y27" s="8">
        <v>0</v>
      </c>
      <c r="Z27" s="8">
        <v>0</v>
      </c>
      <c r="AA27" s="8">
        <v>1</v>
      </c>
      <c r="AB27" s="8">
        <v>0</v>
      </c>
      <c r="AC27" s="8">
        <v>3</v>
      </c>
      <c r="AD27" s="8">
        <v>6</v>
      </c>
      <c r="AE27" s="8">
        <v>5</v>
      </c>
      <c r="AF27" s="8">
        <v>1</v>
      </c>
      <c r="AG27" s="8">
        <v>11</v>
      </c>
    </row>
    <row r="28" spans="1:33" s="6" customFormat="1" ht="30" customHeight="1">
      <c r="A28" s="30" t="s">
        <v>112</v>
      </c>
      <c r="B28" s="18" t="s">
        <v>98</v>
      </c>
      <c r="C28" s="10">
        <v>98</v>
      </c>
      <c r="D28" s="8">
        <v>101</v>
      </c>
      <c r="E28" s="11">
        <v>-3</v>
      </c>
      <c r="F28" s="9">
        <v>21</v>
      </c>
      <c r="G28" s="8">
        <v>2</v>
      </c>
      <c r="H28" s="8">
        <v>23</v>
      </c>
      <c r="I28" s="8">
        <v>3</v>
      </c>
      <c r="J28" s="8">
        <v>1</v>
      </c>
      <c r="K28" s="8">
        <v>4</v>
      </c>
      <c r="L28" s="8">
        <v>7</v>
      </c>
      <c r="M28" s="8">
        <v>2</v>
      </c>
      <c r="N28" s="8">
        <v>4</v>
      </c>
      <c r="O28" s="8">
        <v>2</v>
      </c>
      <c r="P28" s="8">
        <v>6</v>
      </c>
      <c r="Q28" s="30" t="s">
        <v>112</v>
      </c>
      <c r="R28" s="18" t="s">
        <v>98</v>
      </c>
      <c r="S28" s="8">
        <v>1</v>
      </c>
      <c r="T28" s="8">
        <v>2</v>
      </c>
      <c r="U28" s="8">
        <v>4</v>
      </c>
      <c r="V28" s="8">
        <v>6</v>
      </c>
      <c r="W28" s="8">
        <v>12</v>
      </c>
      <c r="X28" s="8">
        <v>3</v>
      </c>
      <c r="Y28" s="8">
        <v>1</v>
      </c>
      <c r="Z28" s="8">
        <v>3</v>
      </c>
      <c r="AA28" s="8">
        <v>1</v>
      </c>
      <c r="AB28" s="8">
        <v>5</v>
      </c>
      <c r="AC28" s="8">
        <v>5</v>
      </c>
      <c r="AD28" s="8">
        <v>5</v>
      </c>
      <c r="AE28" s="8">
        <v>3</v>
      </c>
      <c r="AF28" s="8">
        <v>0</v>
      </c>
      <c r="AG28" s="8">
        <v>5</v>
      </c>
    </row>
    <row r="29" spans="1:33" s="6" customFormat="1" ht="30" customHeight="1">
      <c r="A29" s="31" t="s">
        <v>126</v>
      </c>
      <c r="B29" s="18" t="s">
        <v>99</v>
      </c>
      <c r="C29" s="10">
        <v>486</v>
      </c>
      <c r="D29" s="8">
        <v>460</v>
      </c>
      <c r="E29" s="11">
        <v>26</v>
      </c>
      <c r="F29" s="9">
        <v>33</v>
      </c>
      <c r="G29" s="8">
        <v>13</v>
      </c>
      <c r="H29" s="8">
        <v>46</v>
      </c>
      <c r="I29" s="8">
        <v>40</v>
      </c>
      <c r="J29" s="8">
        <v>18</v>
      </c>
      <c r="K29" s="8">
        <v>58</v>
      </c>
      <c r="L29" s="8">
        <v>21</v>
      </c>
      <c r="M29" s="8">
        <v>21</v>
      </c>
      <c r="N29" s="8">
        <v>26</v>
      </c>
      <c r="O29" s="8">
        <v>53</v>
      </c>
      <c r="P29" s="8">
        <v>79</v>
      </c>
      <c r="Q29" s="31" t="s">
        <v>126</v>
      </c>
      <c r="R29" s="18" t="s">
        <v>99</v>
      </c>
      <c r="S29" s="8">
        <v>13</v>
      </c>
      <c r="T29" s="8">
        <v>12</v>
      </c>
      <c r="U29" s="8">
        <v>13</v>
      </c>
      <c r="V29" s="8">
        <v>10</v>
      </c>
      <c r="W29" s="8">
        <v>16</v>
      </c>
      <c r="X29" s="8">
        <v>29</v>
      </c>
      <c r="Y29" s="8">
        <v>12</v>
      </c>
      <c r="Z29" s="8">
        <v>81</v>
      </c>
      <c r="AA29" s="8">
        <v>14</v>
      </c>
      <c r="AB29" s="8">
        <v>4</v>
      </c>
      <c r="AC29" s="8">
        <v>13</v>
      </c>
      <c r="AD29" s="8">
        <v>15</v>
      </c>
      <c r="AE29" s="8">
        <v>9</v>
      </c>
      <c r="AF29" s="8">
        <v>8</v>
      </c>
      <c r="AG29" s="8">
        <v>12</v>
      </c>
    </row>
    <row r="30" spans="1:33" s="45" customFormat="1" ht="30" customHeight="1">
      <c r="A30" s="167" t="s">
        <v>22</v>
      </c>
      <c r="B30" s="38" t="s">
        <v>100</v>
      </c>
      <c r="C30" s="39">
        <v>98522</v>
      </c>
      <c r="D30" s="40">
        <v>95216</v>
      </c>
      <c r="E30" s="41">
        <v>3306</v>
      </c>
      <c r="F30" s="42">
        <v>8012</v>
      </c>
      <c r="G30" s="40">
        <v>3152</v>
      </c>
      <c r="H30" s="40">
        <v>11164</v>
      </c>
      <c r="I30" s="40">
        <v>4534</v>
      </c>
      <c r="J30" s="40">
        <v>2388</v>
      </c>
      <c r="K30" s="40">
        <v>6922</v>
      </c>
      <c r="L30" s="40">
        <v>5569</v>
      </c>
      <c r="M30" s="40">
        <v>4788</v>
      </c>
      <c r="N30" s="40">
        <v>7812</v>
      </c>
      <c r="O30" s="40">
        <v>7405</v>
      </c>
      <c r="P30" s="40">
        <v>15217</v>
      </c>
      <c r="Q30" s="166" t="s">
        <v>22</v>
      </c>
      <c r="R30" s="43" t="s">
        <v>100</v>
      </c>
      <c r="S30" s="40">
        <v>3363</v>
      </c>
      <c r="T30" s="40">
        <v>3080</v>
      </c>
      <c r="U30" s="40">
        <v>2802</v>
      </c>
      <c r="V30" s="40">
        <v>2493</v>
      </c>
      <c r="W30" s="40">
        <v>10446</v>
      </c>
      <c r="X30" s="40">
        <v>5383</v>
      </c>
      <c r="Y30" s="40">
        <v>2388</v>
      </c>
      <c r="Z30" s="40">
        <v>4406</v>
      </c>
      <c r="AA30" s="40">
        <v>3279</v>
      </c>
      <c r="AB30" s="40">
        <v>2351</v>
      </c>
      <c r="AC30" s="40">
        <v>2470</v>
      </c>
      <c r="AD30" s="40">
        <v>3533</v>
      </c>
      <c r="AE30" s="40">
        <v>2703</v>
      </c>
      <c r="AF30" s="40">
        <v>2223</v>
      </c>
      <c r="AG30" s="40">
        <v>3942</v>
      </c>
    </row>
    <row r="31" spans="1:33" s="55" customFormat="1" ht="30" customHeight="1" thickBot="1">
      <c r="A31" s="44"/>
      <c r="B31" s="18" t="s">
        <v>113</v>
      </c>
      <c r="C31" s="12">
        <v>12176</v>
      </c>
      <c r="D31" s="13">
        <v>12561</v>
      </c>
      <c r="E31" s="14">
        <v>-385</v>
      </c>
      <c r="F31" s="9">
        <v>1237</v>
      </c>
      <c r="G31" s="8">
        <v>520</v>
      </c>
      <c r="H31" s="8">
        <v>1757</v>
      </c>
      <c r="I31" s="8">
        <v>380</v>
      </c>
      <c r="J31" s="8">
        <v>193</v>
      </c>
      <c r="K31" s="8">
        <v>573</v>
      </c>
      <c r="L31" s="8">
        <v>786</v>
      </c>
      <c r="M31" s="8">
        <v>745</v>
      </c>
      <c r="N31" s="8">
        <v>671</v>
      </c>
      <c r="O31" s="8">
        <v>932</v>
      </c>
      <c r="P31" s="8">
        <v>1603</v>
      </c>
      <c r="Q31" s="31"/>
      <c r="R31" s="53" t="s">
        <v>113</v>
      </c>
      <c r="S31" s="8">
        <v>376</v>
      </c>
      <c r="T31" s="8">
        <v>402</v>
      </c>
      <c r="U31" s="8">
        <v>320</v>
      </c>
      <c r="V31" s="8">
        <v>358</v>
      </c>
      <c r="W31" s="8">
        <v>1234</v>
      </c>
      <c r="X31" s="8">
        <v>631</v>
      </c>
      <c r="Y31" s="8">
        <v>314</v>
      </c>
      <c r="Z31" s="8">
        <v>498</v>
      </c>
      <c r="AA31" s="8">
        <v>501</v>
      </c>
      <c r="AB31" s="8">
        <v>238</v>
      </c>
      <c r="AC31" s="8">
        <v>268</v>
      </c>
      <c r="AD31" s="8">
        <v>442</v>
      </c>
      <c r="AE31" s="8">
        <v>393</v>
      </c>
      <c r="AF31" s="8">
        <v>317</v>
      </c>
      <c r="AG31" s="8">
        <v>420</v>
      </c>
    </row>
    <row r="32" spans="1:33" s="25" customFormat="1" ht="18.75">
      <c r="A32" s="47" t="s">
        <v>150</v>
      </c>
      <c r="Q32" s="47" t="str">
        <f>A32</f>
        <v>* szczegóły w tabeli 7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4">
    <mergeCell ref="AA4:AA5"/>
    <mergeCell ref="AB4:AB5"/>
    <mergeCell ref="W4:W5"/>
    <mergeCell ref="AG4:AG5"/>
    <mergeCell ref="AC4:AC5"/>
    <mergeCell ref="AF4:AF5"/>
    <mergeCell ref="AD4:AD5"/>
    <mergeCell ref="AE4:AE5"/>
    <mergeCell ref="A1:H1"/>
    <mergeCell ref="Q1:X1"/>
    <mergeCell ref="Q3:Q5"/>
    <mergeCell ref="R3:R5"/>
    <mergeCell ref="Q2:AG2"/>
    <mergeCell ref="X4:X5"/>
    <mergeCell ref="Z4:Z5"/>
    <mergeCell ref="S3:AG3"/>
    <mergeCell ref="Y4:Y5"/>
    <mergeCell ref="D4:D5"/>
    <mergeCell ref="N4:P4"/>
    <mergeCell ref="F4:H4"/>
    <mergeCell ref="V4:V5"/>
    <mergeCell ref="U4:U5"/>
    <mergeCell ref="S4:S5"/>
    <mergeCell ref="T4:T5"/>
    <mergeCell ref="A2:P2"/>
    <mergeCell ref="B3:B5"/>
    <mergeCell ref="C3:E3"/>
    <mergeCell ref="F3:P3"/>
    <mergeCell ref="I4:K4"/>
    <mergeCell ref="E4:E5"/>
    <mergeCell ref="L4:L5"/>
    <mergeCell ref="M4:M5"/>
    <mergeCell ref="A3:A5"/>
    <mergeCell ref="C4:C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8"/>
  <dimension ref="A1:AG40"/>
  <sheetViews>
    <sheetView zoomScale="75" zoomScaleNormal="50" workbookViewId="0">
      <selection activeCell="D10" sqref="D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59.1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568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7. PODJĘCIA PRACY I AKTYWIZACJA BEZROBOTNYCH W GRUDNIU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XII 2016</v>
      </c>
      <c r="D4" s="234" t="str">
        <f>'1-STRUKTURA-PODST'!D4:D5</f>
        <v>XI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9" t="s">
        <v>12</v>
      </c>
      <c r="B6" s="38" t="s">
        <v>116</v>
      </c>
      <c r="C6" s="39">
        <v>6381</v>
      </c>
      <c r="D6" s="40">
        <v>6455</v>
      </c>
      <c r="E6" s="41">
        <v>-74</v>
      </c>
      <c r="F6" s="42">
        <v>617</v>
      </c>
      <c r="G6" s="40">
        <v>289</v>
      </c>
      <c r="H6" s="40">
        <v>906</v>
      </c>
      <c r="I6" s="40">
        <v>393</v>
      </c>
      <c r="J6" s="40">
        <v>260</v>
      </c>
      <c r="K6" s="40">
        <v>653</v>
      </c>
      <c r="L6" s="40">
        <v>315</v>
      </c>
      <c r="M6" s="40">
        <v>273</v>
      </c>
      <c r="N6" s="40">
        <v>421</v>
      </c>
      <c r="O6" s="40">
        <v>382</v>
      </c>
      <c r="P6" s="40">
        <v>803</v>
      </c>
      <c r="Q6" s="29" t="s">
        <v>12</v>
      </c>
      <c r="R6" s="38" t="s">
        <v>116</v>
      </c>
      <c r="S6" s="40">
        <v>206</v>
      </c>
      <c r="T6" s="40">
        <v>236</v>
      </c>
      <c r="U6" s="40">
        <v>178</v>
      </c>
      <c r="V6" s="40">
        <v>143</v>
      </c>
      <c r="W6" s="40">
        <v>737</v>
      </c>
      <c r="X6" s="40">
        <v>237</v>
      </c>
      <c r="Y6" s="40">
        <v>176</v>
      </c>
      <c r="Z6" s="40">
        <v>264</v>
      </c>
      <c r="AA6" s="40">
        <v>113</v>
      </c>
      <c r="AB6" s="40">
        <v>101</v>
      </c>
      <c r="AC6" s="40">
        <v>188</v>
      </c>
      <c r="AD6" s="40">
        <v>294</v>
      </c>
      <c r="AE6" s="40">
        <v>126</v>
      </c>
      <c r="AF6" s="40">
        <v>113</v>
      </c>
      <c r="AG6" s="40">
        <v>319</v>
      </c>
    </row>
    <row r="7" spans="1:33" s="6" customFormat="1" ht="30" customHeight="1">
      <c r="A7" s="30" t="s">
        <v>188</v>
      </c>
      <c r="B7" s="18" t="s">
        <v>271</v>
      </c>
      <c r="C7" s="10">
        <v>5192</v>
      </c>
      <c r="D7" s="8">
        <v>4990</v>
      </c>
      <c r="E7" s="11">
        <v>202</v>
      </c>
      <c r="F7" s="9">
        <v>531</v>
      </c>
      <c r="G7" s="8">
        <v>251</v>
      </c>
      <c r="H7" s="8">
        <v>782</v>
      </c>
      <c r="I7" s="8">
        <v>255</v>
      </c>
      <c r="J7" s="8">
        <v>213</v>
      </c>
      <c r="K7" s="8">
        <v>468</v>
      </c>
      <c r="L7" s="8">
        <v>277</v>
      </c>
      <c r="M7" s="8">
        <v>203</v>
      </c>
      <c r="N7" s="8">
        <v>374</v>
      </c>
      <c r="O7" s="8">
        <v>348</v>
      </c>
      <c r="P7" s="8">
        <v>722</v>
      </c>
      <c r="Q7" s="30" t="s">
        <v>188</v>
      </c>
      <c r="R7" s="18" t="s">
        <v>271</v>
      </c>
      <c r="S7" s="8">
        <v>169</v>
      </c>
      <c r="T7" s="8">
        <v>194</v>
      </c>
      <c r="U7" s="8">
        <v>128</v>
      </c>
      <c r="V7" s="8">
        <v>98</v>
      </c>
      <c r="W7" s="8">
        <v>612</v>
      </c>
      <c r="X7" s="8">
        <v>188</v>
      </c>
      <c r="Y7" s="8">
        <v>126</v>
      </c>
      <c r="Z7" s="8">
        <v>201</v>
      </c>
      <c r="AA7" s="8">
        <v>65</v>
      </c>
      <c r="AB7" s="8">
        <v>80</v>
      </c>
      <c r="AC7" s="8">
        <v>142</v>
      </c>
      <c r="AD7" s="8">
        <v>258</v>
      </c>
      <c r="AE7" s="8">
        <v>94</v>
      </c>
      <c r="AF7" s="8">
        <v>92</v>
      </c>
      <c r="AG7" s="8">
        <v>293</v>
      </c>
    </row>
    <row r="8" spans="1:33" s="6" customFormat="1" ht="30" customHeight="1">
      <c r="A8" s="30"/>
      <c r="B8" s="19" t="s">
        <v>127</v>
      </c>
      <c r="C8" s="10">
        <v>97</v>
      </c>
      <c r="D8" s="168">
        <v>120</v>
      </c>
      <c r="E8" s="27">
        <v>-23</v>
      </c>
      <c r="F8" s="9">
        <v>16</v>
      </c>
      <c r="G8" s="8">
        <v>5</v>
      </c>
      <c r="H8" s="8">
        <v>21</v>
      </c>
      <c r="I8" s="8">
        <v>3</v>
      </c>
      <c r="J8" s="8">
        <v>4</v>
      </c>
      <c r="K8" s="8">
        <v>7</v>
      </c>
      <c r="L8" s="8">
        <v>8</v>
      </c>
      <c r="M8" s="8">
        <v>2</v>
      </c>
      <c r="N8" s="8">
        <v>2</v>
      </c>
      <c r="O8" s="8">
        <v>5</v>
      </c>
      <c r="P8" s="8">
        <v>7</v>
      </c>
      <c r="Q8" s="30"/>
      <c r="R8" s="18" t="s">
        <v>127</v>
      </c>
      <c r="S8" s="8">
        <v>5</v>
      </c>
      <c r="T8" s="8">
        <v>1</v>
      </c>
      <c r="U8" s="8">
        <v>1</v>
      </c>
      <c r="V8" s="8">
        <v>3</v>
      </c>
      <c r="W8" s="8">
        <v>22</v>
      </c>
      <c r="X8" s="8">
        <v>1</v>
      </c>
      <c r="Y8" s="8">
        <v>2</v>
      </c>
      <c r="Z8" s="8">
        <v>2</v>
      </c>
      <c r="AA8" s="8">
        <v>3</v>
      </c>
      <c r="AB8" s="8">
        <v>0</v>
      </c>
      <c r="AC8" s="8">
        <v>0</v>
      </c>
      <c r="AD8" s="8">
        <v>8</v>
      </c>
      <c r="AE8" s="8">
        <v>1</v>
      </c>
      <c r="AF8" s="8">
        <v>0</v>
      </c>
      <c r="AG8" s="8">
        <v>3</v>
      </c>
    </row>
    <row r="9" spans="1:33" s="157" customFormat="1" ht="30" customHeight="1">
      <c r="A9" s="165"/>
      <c r="B9" s="155" t="s">
        <v>117</v>
      </c>
      <c r="C9" s="10">
        <v>189</v>
      </c>
      <c r="D9" s="8">
        <v>185</v>
      </c>
      <c r="E9" s="27">
        <v>4</v>
      </c>
      <c r="F9" s="9">
        <v>0</v>
      </c>
      <c r="G9" s="8">
        <v>0</v>
      </c>
      <c r="H9" s="8">
        <v>0</v>
      </c>
      <c r="I9" s="8">
        <v>59</v>
      </c>
      <c r="J9" s="8">
        <v>22</v>
      </c>
      <c r="K9" s="8">
        <v>81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">
        <v>117</v>
      </c>
      <c r="S9" s="8">
        <v>0</v>
      </c>
      <c r="T9" s="8">
        <v>84</v>
      </c>
      <c r="U9" s="8">
        <v>0</v>
      </c>
      <c r="V9" s="8">
        <v>24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1189</v>
      </c>
      <c r="D10" s="8">
        <v>1465</v>
      </c>
      <c r="E10" s="27">
        <v>-276</v>
      </c>
      <c r="F10" s="9">
        <v>86</v>
      </c>
      <c r="G10" s="8">
        <v>38</v>
      </c>
      <c r="H10" s="8">
        <v>124</v>
      </c>
      <c r="I10" s="8">
        <v>138</v>
      </c>
      <c r="J10" s="8">
        <v>47</v>
      </c>
      <c r="K10" s="8">
        <v>185</v>
      </c>
      <c r="L10" s="8">
        <v>38</v>
      </c>
      <c r="M10" s="8">
        <v>70</v>
      </c>
      <c r="N10" s="8">
        <v>47</v>
      </c>
      <c r="O10" s="8">
        <v>34</v>
      </c>
      <c r="P10" s="8">
        <v>81</v>
      </c>
      <c r="Q10" s="165" t="s">
        <v>189</v>
      </c>
      <c r="R10" s="156" t="s">
        <v>270</v>
      </c>
      <c r="S10" s="8">
        <v>37</v>
      </c>
      <c r="T10" s="8">
        <v>42</v>
      </c>
      <c r="U10" s="8">
        <v>50</v>
      </c>
      <c r="V10" s="8">
        <v>45</v>
      </c>
      <c r="W10" s="8">
        <v>125</v>
      </c>
      <c r="X10" s="8">
        <v>49</v>
      </c>
      <c r="Y10" s="8">
        <v>50</v>
      </c>
      <c r="Z10" s="8">
        <v>63</v>
      </c>
      <c r="AA10" s="8">
        <v>48</v>
      </c>
      <c r="AB10" s="8">
        <v>21</v>
      </c>
      <c r="AC10" s="8">
        <v>46</v>
      </c>
      <c r="AD10" s="8">
        <v>36</v>
      </c>
      <c r="AE10" s="8">
        <v>32</v>
      </c>
      <c r="AF10" s="8">
        <v>21</v>
      </c>
      <c r="AG10" s="8">
        <v>26</v>
      </c>
    </row>
    <row r="11" spans="1:33" s="6" customFormat="1" ht="30" customHeight="1">
      <c r="A11" s="30"/>
      <c r="B11" s="19" t="s">
        <v>118</v>
      </c>
      <c r="C11" s="10">
        <v>131</v>
      </c>
      <c r="D11" s="8">
        <v>121</v>
      </c>
      <c r="E11" s="11">
        <v>10</v>
      </c>
      <c r="F11" s="9">
        <v>0</v>
      </c>
      <c r="G11" s="8">
        <v>0</v>
      </c>
      <c r="H11" s="8">
        <v>0</v>
      </c>
      <c r="I11" s="8">
        <v>2</v>
      </c>
      <c r="J11" s="8">
        <v>1</v>
      </c>
      <c r="K11" s="8">
        <v>3</v>
      </c>
      <c r="L11" s="8">
        <v>6</v>
      </c>
      <c r="M11" s="8">
        <v>21</v>
      </c>
      <c r="N11" s="8">
        <v>10</v>
      </c>
      <c r="O11" s="8">
        <v>6</v>
      </c>
      <c r="P11" s="8">
        <v>16</v>
      </c>
      <c r="Q11" s="30"/>
      <c r="R11" s="18" t="s">
        <v>118</v>
      </c>
      <c r="S11" s="8">
        <v>0</v>
      </c>
      <c r="T11" s="8">
        <v>2</v>
      </c>
      <c r="U11" s="8">
        <v>36</v>
      </c>
      <c r="V11" s="8">
        <v>0</v>
      </c>
      <c r="W11" s="8">
        <v>16</v>
      </c>
      <c r="X11" s="8">
        <v>11</v>
      </c>
      <c r="Y11" s="8">
        <v>7</v>
      </c>
      <c r="Z11" s="8">
        <v>0</v>
      </c>
      <c r="AA11" s="8">
        <v>0</v>
      </c>
      <c r="AB11" s="8">
        <v>2</v>
      </c>
      <c r="AC11" s="8">
        <v>6</v>
      </c>
      <c r="AD11" s="8">
        <v>0</v>
      </c>
      <c r="AE11" s="8">
        <v>1</v>
      </c>
      <c r="AF11" s="8">
        <v>3</v>
      </c>
      <c r="AG11" s="8">
        <v>1</v>
      </c>
    </row>
    <row r="12" spans="1:33" s="6" customFormat="1" ht="30" customHeight="1">
      <c r="A12" s="30"/>
      <c r="B12" s="19" t="s">
        <v>119</v>
      </c>
      <c r="C12" s="10">
        <v>131</v>
      </c>
      <c r="D12" s="8">
        <v>231</v>
      </c>
      <c r="E12" s="11">
        <v>-100</v>
      </c>
      <c r="F12" s="9">
        <v>3</v>
      </c>
      <c r="G12" s="8">
        <v>1</v>
      </c>
      <c r="H12" s="8">
        <v>4</v>
      </c>
      <c r="I12" s="8">
        <v>37</v>
      </c>
      <c r="J12" s="8">
        <v>16</v>
      </c>
      <c r="K12" s="8">
        <v>53</v>
      </c>
      <c r="L12" s="8">
        <v>0</v>
      </c>
      <c r="M12" s="8">
        <v>3</v>
      </c>
      <c r="N12" s="8">
        <v>2</v>
      </c>
      <c r="O12" s="8">
        <v>3</v>
      </c>
      <c r="P12" s="8">
        <v>5</v>
      </c>
      <c r="Q12" s="30"/>
      <c r="R12" s="18" t="s">
        <v>119</v>
      </c>
      <c r="S12" s="8">
        <v>0</v>
      </c>
      <c r="T12" s="8">
        <v>0</v>
      </c>
      <c r="U12" s="8">
        <v>5</v>
      </c>
      <c r="V12" s="8">
        <v>0</v>
      </c>
      <c r="W12" s="8">
        <v>27</v>
      </c>
      <c r="X12" s="8">
        <v>1</v>
      </c>
      <c r="Y12" s="8">
        <v>0</v>
      </c>
      <c r="Z12" s="8">
        <v>2</v>
      </c>
      <c r="AA12" s="8">
        <v>0</v>
      </c>
      <c r="AB12" s="8">
        <v>0</v>
      </c>
      <c r="AC12" s="8">
        <v>27</v>
      </c>
      <c r="AD12" s="8">
        <v>0</v>
      </c>
      <c r="AE12" s="8">
        <v>0</v>
      </c>
      <c r="AF12" s="8">
        <v>0</v>
      </c>
      <c r="AG12" s="8">
        <v>4</v>
      </c>
    </row>
    <row r="13" spans="1:33" s="6" customFormat="1" ht="37.5" customHeight="1">
      <c r="A13" s="30"/>
      <c r="B13" s="19" t="s">
        <v>120</v>
      </c>
      <c r="C13" s="10">
        <v>243</v>
      </c>
      <c r="D13" s="8">
        <v>326</v>
      </c>
      <c r="E13" s="11">
        <v>-83</v>
      </c>
      <c r="F13" s="9">
        <v>25</v>
      </c>
      <c r="G13" s="8">
        <v>12</v>
      </c>
      <c r="H13" s="8">
        <v>37</v>
      </c>
      <c r="I13" s="8">
        <v>3</v>
      </c>
      <c r="J13" s="8">
        <v>3</v>
      </c>
      <c r="K13" s="8">
        <v>6</v>
      </c>
      <c r="L13" s="8">
        <v>18</v>
      </c>
      <c r="M13" s="8">
        <v>8</v>
      </c>
      <c r="N13" s="8">
        <v>13</v>
      </c>
      <c r="O13" s="8">
        <v>5</v>
      </c>
      <c r="P13" s="8">
        <v>18</v>
      </c>
      <c r="Q13" s="30"/>
      <c r="R13" s="18" t="s">
        <v>120</v>
      </c>
      <c r="S13" s="8">
        <v>7</v>
      </c>
      <c r="T13" s="8">
        <v>19</v>
      </c>
      <c r="U13" s="8">
        <v>5</v>
      </c>
      <c r="V13" s="8">
        <v>9</v>
      </c>
      <c r="W13" s="8">
        <v>19</v>
      </c>
      <c r="X13" s="8">
        <v>25</v>
      </c>
      <c r="Y13" s="8">
        <v>10</v>
      </c>
      <c r="Z13" s="8">
        <v>5</v>
      </c>
      <c r="AA13" s="8">
        <v>22</v>
      </c>
      <c r="AB13" s="8">
        <v>4</v>
      </c>
      <c r="AC13" s="8">
        <v>4</v>
      </c>
      <c r="AD13" s="8">
        <v>20</v>
      </c>
      <c r="AE13" s="8">
        <v>3</v>
      </c>
      <c r="AF13" s="8">
        <v>3</v>
      </c>
      <c r="AG13" s="8">
        <v>1</v>
      </c>
    </row>
    <row r="14" spans="1:33" s="6" customFormat="1" ht="37.5" customHeight="1">
      <c r="A14" s="30"/>
      <c r="B14" s="19" t="s">
        <v>121</v>
      </c>
      <c r="C14" s="10">
        <v>0</v>
      </c>
      <c r="D14" s="168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484</v>
      </c>
      <c r="D15" s="168">
        <v>336</v>
      </c>
      <c r="E15" s="27">
        <v>148</v>
      </c>
      <c r="F15" s="9">
        <v>47</v>
      </c>
      <c r="G15" s="8">
        <v>13</v>
      </c>
      <c r="H15" s="8">
        <v>60</v>
      </c>
      <c r="I15" s="8">
        <v>83</v>
      </c>
      <c r="J15" s="8">
        <v>22</v>
      </c>
      <c r="K15" s="8">
        <v>105</v>
      </c>
      <c r="L15" s="8">
        <v>7</v>
      </c>
      <c r="M15" s="8">
        <v>35</v>
      </c>
      <c r="N15" s="8">
        <v>15</v>
      </c>
      <c r="O15" s="8">
        <v>12</v>
      </c>
      <c r="P15" s="8">
        <v>27</v>
      </c>
      <c r="Q15" s="30"/>
      <c r="R15" s="18" t="s">
        <v>266</v>
      </c>
      <c r="S15" s="8">
        <v>21</v>
      </c>
      <c r="T15" s="8">
        <v>14</v>
      </c>
      <c r="U15" s="8">
        <v>1</v>
      </c>
      <c r="V15" s="8">
        <v>23</v>
      </c>
      <c r="W15" s="8">
        <v>52</v>
      </c>
      <c r="X15" s="8">
        <v>9</v>
      </c>
      <c r="Y15" s="8">
        <v>11</v>
      </c>
      <c r="Z15" s="8">
        <v>34</v>
      </c>
      <c r="AA15" s="8">
        <v>13</v>
      </c>
      <c r="AB15" s="8">
        <v>10</v>
      </c>
      <c r="AC15" s="8">
        <v>9</v>
      </c>
      <c r="AD15" s="8">
        <v>11</v>
      </c>
      <c r="AE15" s="8">
        <v>23</v>
      </c>
      <c r="AF15" s="8">
        <v>13</v>
      </c>
      <c r="AG15" s="8">
        <v>6</v>
      </c>
    </row>
    <row r="16" spans="1:33" s="6" customFormat="1" ht="37.5" customHeight="1">
      <c r="A16" s="30"/>
      <c r="B16" s="19" t="s">
        <v>267</v>
      </c>
      <c r="C16" s="10">
        <v>41</v>
      </c>
      <c r="D16" s="168">
        <v>77</v>
      </c>
      <c r="E16" s="27">
        <v>-36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2</v>
      </c>
      <c r="O16" s="8">
        <v>3</v>
      </c>
      <c r="P16" s="8">
        <v>5</v>
      </c>
      <c r="Q16" s="30"/>
      <c r="R16" s="18" t="s">
        <v>267</v>
      </c>
      <c r="S16" s="8">
        <v>0</v>
      </c>
      <c r="T16" s="8">
        <v>1</v>
      </c>
      <c r="U16" s="8">
        <v>0</v>
      </c>
      <c r="V16" s="8">
        <v>3</v>
      </c>
      <c r="W16" s="8">
        <v>6</v>
      </c>
      <c r="X16" s="8">
        <v>0</v>
      </c>
      <c r="Y16" s="8">
        <v>9</v>
      </c>
      <c r="Z16" s="8">
        <v>2</v>
      </c>
      <c r="AA16" s="8">
        <v>7</v>
      </c>
      <c r="AB16" s="8">
        <v>2</v>
      </c>
      <c r="AC16" s="8">
        <v>0</v>
      </c>
      <c r="AD16" s="8">
        <v>2</v>
      </c>
      <c r="AE16" s="8">
        <v>0</v>
      </c>
      <c r="AF16" s="8">
        <v>0</v>
      </c>
      <c r="AG16" s="8">
        <v>4</v>
      </c>
    </row>
    <row r="17" spans="1:33" s="6" customFormat="1" ht="37.5" customHeight="1">
      <c r="A17" s="30"/>
      <c r="B17" s="19" t="s">
        <v>122</v>
      </c>
      <c r="C17" s="10">
        <v>0</v>
      </c>
      <c r="D17" s="168">
        <v>3</v>
      </c>
      <c r="E17" s="27">
        <v>-3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7.5" customHeight="1">
      <c r="A18" s="30"/>
      <c r="B18" s="19" t="s">
        <v>123</v>
      </c>
      <c r="C18" s="10">
        <v>0</v>
      </c>
      <c r="D18" s="16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7.5" customHeight="1">
      <c r="A19" s="30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5</v>
      </c>
      <c r="D21" s="168">
        <v>20</v>
      </c>
      <c r="E21" s="27">
        <v>-15</v>
      </c>
      <c r="F21" s="9">
        <v>0</v>
      </c>
      <c r="G21" s="8">
        <v>0</v>
      </c>
      <c r="H21" s="8">
        <v>0</v>
      </c>
      <c r="I21" s="8">
        <v>0</v>
      </c>
      <c r="J21" s="8">
        <v>1</v>
      </c>
      <c r="K21" s="8">
        <v>1</v>
      </c>
      <c r="L21" s="8">
        <v>0</v>
      </c>
      <c r="M21" s="8">
        <v>0</v>
      </c>
      <c r="N21" s="8">
        <v>2</v>
      </c>
      <c r="O21" s="8">
        <v>0</v>
      </c>
      <c r="P21" s="8">
        <v>2</v>
      </c>
      <c r="Q21" s="30"/>
      <c r="R21" s="18" t="s">
        <v>269</v>
      </c>
      <c r="S21" s="8">
        <v>0</v>
      </c>
      <c r="T21" s="8">
        <v>1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180" customFormat="1" ht="30" customHeight="1">
      <c r="A22" s="216"/>
      <c r="B22" s="217" t="s">
        <v>125</v>
      </c>
      <c r="C22" s="176">
        <v>154</v>
      </c>
      <c r="D22" s="213">
        <v>351</v>
      </c>
      <c r="E22" s="218">
        <v>-197</v>
      </c>
      <c r="F22" s="179">
        <v>11</v>
      </c>
      <c r="G22" s="177">
        <v>12</v>
      </c>
      <c r="H22" s="177">
        <v>23</v>
      </c>
      <c r="I22" s="177">
        <v>13</v>
      </c>
      <c r="J22" s="177">
        <v>4</v>
      </c>
      <c r="K22" s="177">
        <v>17</v>
      </c>
      <c r="L22" s="177">
        <v>7</v>
      </c>
      <c r="M22" s="177">
        <v>3</v>
      </c>
      <c r="N22" s="177">
        <v>3</v>
      </c>
      <c r="O22" s="177">
        <v>5</v>
      </c>
      <c r="P22" s="177">
        <v>8</v>
      </c>
      <c r="Q22" s="216"/>
      <c r="R22" s="175" t="s">
        <v>125</v>
      </c>
      <c r="S22" s="177">
        <v>9</v>
      </c>
      <c r="T22" s="177">
        <v>5</v>
      </c>
      <c r="U22" s="177">
        <v>3</v>
      </c>
      <c r="V22" s="177">
        <v>10</v>
      </c>
      <c r="W22" s="177">
        <v>5</v>
      </c>
      <c r="X22" s="177">
        <v>3</v>
      </c>
      <c r="Y22" s="177">
        <v>13</v>
      </c>
      <c r="Z22" s="177">
        <v>19</v>
      </c>
      <c r="AA22" s="177">
        <v>6</v>
      </c>
      <c r="AB22" s="177">
        <v>3</v>
      </c>
      <c r="AC22" s="177">
        <v>0</v>
      </c>
      <c r="AD22" s="177">
        <v>3</v>
      </c>
      <c r="AE22" s="177">
        <v>5</v>
      </c>
      <c r="AF22" s="177">
        <v>2</v>
      </c>
      <c r="AG22" s="177">
        <v>10</v>
      </c>
    </row>
    <row r="23" spans="1:33" s="15" customFormat="1" ht="30" customHeight="1">
      <c r="A23" s="230" t="s">
        <v>17</v>
      </c>
      <c r="B23" s="38" t="s">
        <v>128</v>
      </c>
      <c r="C23" s="39">
        <v>157</v>
      </c>
      <c r="D23" s="203">
        <v>529</v>
      </c>
      <c r="E23" s="112">
        <v>-372</v>
      </c>
      <c r="F23" s="42">
        <v>3</v>
      </c>
      <c r="G23" s="40">
        <v>1</v>
      </c>
      <c r="H23" s="40">
        <v>4</v>
      </c>
      <c r="I23" s="40">
        <v>77</v>
      </c>
      <c r="J23" s="40">
        <v>21</v>
      </c>
      <c r="K23" s="40">
        <v>98</v>
      </c>
      <c r="L23" s="40">
        <v>14</v>
      </c>
      <c r="M23" s="40">
        <v>2</v>
      </c>
      <c r="N23" s="40">
        <v>0</v>
      </c>
      <c r="O23" s="40">
        <v>1</v>
      </c>
      <c r="P23" s="40">
        <v>1</v>
      </c>
      <c r="Q23" s="230" t="s">
        <v>17</v>
      </c>
      <c r="R23" s="38" t="s">
        <v>128</v>
      </c>
      <c r="S23" s="40">
        <v>1</v>
      </c>
      <c r="T23" s="40">
        <v>0</v>
      </c>
      <c r="U23" s="40">
        <v>3</v>
      </c>
      <c r="V23" s="40">
        <v>1</v>
      </c>
      <c r="W23" s="40">
        <v>22</v>
      </c>
      <c r="X23" s="40">
        <v>4</v>
      </c>
      <c r="Y23" s="40">
        <v>2</v>
      </c>
      <c r="Z23" s="40">
        <v>0</v>
      </c>
      <c r="AA23" s="40">
        <v>0</v>
      </c>
      <c r="AB23" s="40">
        <v>0</v>
      </c>
      <c r="AC23" s="40">
        <v>0</v>
      </c>
      <c r="AD23" s="40">
        <v>5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231"/>
      <c r="B24" s="19" t="s">
        <v>129</v>
      </c>
      <c r="C24" s="10">
        <v>1</v>
      </c>
      <c r="D24" s="168">
        <v>27</v>
      </c>
      <c r="E24" s="27">
        <v>-26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1</v>
      </c>
      <c r="P24" s="177">
        <v>1</v>
      </c>
      <c r="Q24" s="231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30" t="s">
        <v>19</v>
      </c>
      <c r="B25" s="38" t="s">
        <v>130</v>
      </c>
      <c r="C25" s="39">
        <v>193</v>
      </c>
      <c r="D25" s="203">
        <v>292</v>
      </c>
      <c r="E25" s="112">
        <v>-99</v>
      </c>
      <c r="F25" s="42">
        <v>1</v>
      </c>
      <c r="G25" s="40">
        <v>2</v>
      </c>
      <c r="H25" s="40">
        <v>3</v>
      </c>
      <c r="I25" s="40">
        <v>28</v>
      </c>
      <c r="J25" s="40">
        <v>3</v>
      </c>
      <c r="K25" s="40">
        <v>31</v>
      </c>
      <c r="L25" s="40">
        <v>1</v>
      </c>
      <c r="M25" s="40">
        <v>51</v>
      </c>
      <c r="N25" s="40">
        <v>6</v>
      </c>
      <c r="O25" s="40">
        <v>8</v>
      </c>
      <c r="P25" s="40">
        <v>14</v>
      </c>
      <c r="Q25" s="230" t="s">
        <v>19</v>
      </c>
      <c r="R25" s="38" t="s">
        <v>130</v>
      </c>
      <c r="S25" s="40">
        <v>1</v>
      </c>
      <c r="T25" s="40">
        <v>2</v>
      </c>
      <c r="U25" s="40">
        <v>24</v>
      </c>
      <c r="V25" s="40">
        <v>5</v>
      </c>
      <c r="W25" s="40">
        <v>1</v>
      </c>
      <c r="X25" s="40">
        <v>3</v>
      </c>
      <c r="Y25" s="40">
        <v>15</v>
      </c>
      <c r="Z25" s="40">
        <v>19</v>
      </c>
      <c r="AA25" s="40">
        <v>3</v>
      </c>
      <c r="AB25" s="40">
        <v>0</v>
      </c>
      <c r="AC25" s="40">
        <v>10</v>
      </c>
      <c r="AD25" s="40">
        <v>3</v>
      </c>
      <c r="AE25" s="40">
        <v>1</v>
      </c>
      <c r="AF25" s="40">
        <v>1</v>
      </c>
      <c r="AG25" s="40">
        <v>5</v>
      </c>
    </row>
    <row r="26" spans="1:33" s="6" customFormat="1" ht="30" customHeight="1">
      <c r="A26" s="231"/>
      <c r="B26" s="19" t="s">
        <v>131</v>
      </c>
      <c r="C26" s="10">
        <v>11</v>
      </c>
      <c r="D26" s="168">
        <v>21</v>
      </c>
      <c r="E26" s="27">
        <v>-10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2</v>
      </c>
      <c r="O26" s="8">
        <v>5</v>
      </c>
      <c r="P26" s="8">
        <v>7</v>
      </c>
      <c r="Q26" s="231"/>
      <c r="R26" s="18" t="s">
        <v>131</v>
      </c>
      <c r="S26" s="8">
        <v>0</v>
      </c>
      <c r="T26" s="8">
        <v>2</v>
      </c>
      <c r="U26" s="8">
        <v>0</v>
      </c>
      <c r="V26" s="8">
        <v>0</v>
      </c>
      <c r="W26" s="8">
        <v>1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1</v>
      </c>
    </row>
    <row r="27" spans="1:33" s="15" customFormat="1" ht="30" customHeight="1">
      <c r="A27" s="7" t="s">
        <v>22</v>
      </c>
      <c r="B27" s="38" t="s">
        <v>132</v>
      </c>
      <c r="C27" s="39">
        <v>3</v>
      </c>
      <c r="D27" s="203">
        <v>0</v>
      </c>
      <c r="E27" s="112">
        <v>3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2</v>
      </c>
      <c r="P27" s="40">
        <v>3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0" t="s">
        <v>24</v>
      </c>
      <c r="B28" s="38" t="s">
        <v>133</v>
      </c>
      <c r="C28" s="39">
        <v>5</v>
      </c>
      <c r="D28" s="203">
        <v>44</v>
      </c>
      <c r="E28" s="112">
        <v>-39</v>
      </c>
      <c r="F28" s="42">
        <v>0</v>
      </c>
      <c r="G28" s="40">
        <v>1</v>
      </c>
      <c r="H28" s="40">
        <v>1</v>
      </c>
      <c r="I28" s="40">
        <v>0</v>
      </c>
      <c r="J28" s="40">
        <v>0</v>
      </c>
      <c r="K28" s="40">
        <v>0</v>
      </c>
      <c r="L28" s="40">
        <v>2</v>
      </c>
      <c r="M28" s="40">
        <v>0</v>
      </c>
      <c r="N28" s="40">
        <v>0</v>
      </c>
      <c r="O28" s="40">
        <v>0</v>
      </c>
      <c r="P28" s="40">
        <v>0</v>
      </c>
      <c r="Q28" s="230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2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</row>
    <row r="29" spans="1:33" s="54" customFormat="1" ht="30" customHeight="1">
      <c r="A29" s="231"/>
      <c r="B29" s="19" t="s">
        <v>440</v>
      </c>
      <c r="C29" s="10">
        <v>0</v>
      </c>
      <c r="D29" s="168">
        <v>0</v>
      </c>
      <c r="E29" s="27">
        <v>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1"/>
      <c r="R29" s="53" t="s">
        <v>440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69" customFormat="1" ht="37.5" customHeight="1" thickBot="1">
      <c r="A30" s="173" t="s">
        <v>34</v>
      </c>
      <c r="B30" s="38" t="s">
        <v>134</v>
      </c>
      <c r="C30" s="50">
        <v>0</v>
      </c>
      <c r="D30" s="204">
        <v>0</v>
      </c>
      <c r="E30" s="205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7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171" customFormat="1" ht="18.75">
      <c r="A31" s="170"/>
      <c r="Q31" s="172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9"/>
  <dimension ref="A1:AG32"/>
  <sheetViews>
    <sheetView zoomScale="70" zoomScaleNormal="70" workbookViewId="0">
      <selection activeCell="B47" sqref="B47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585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8. BILANS BEZROBOTNYCH W OKRESIE STYCZEŃ - GRUDZIEŃ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31.12.2016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31.12.2016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">
        <v>588</v>
      </c>
      <c r="D4" s="267" t="s">
        <v>589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68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48" t="s">
        <v>12</v>
      </c>
      <c r="B6" s="18" t="s">
        <v>250</v>
      </c>
      <c r="C6" s="10">
        <v>107255</v>
      </c>
      <c r="D6" s="177">
        <v>127111</v>
      </c>
      <c r="E6" s="11">
        <v>-19856</v>
      </c>
      <c r="F6" s="9">
        <v>8803</v>
      </c>
      <c r="G6" s="8">
        <v>3501</v>
      </c>
      <c r="H6" s="8">
        <v>12304</v>
      </c>
      <c r="I6" s="8">
        <v>4904</v>
      </c>
      <c r="J6" s="8">
        <v>2397</v>
      </c>
      <c r="K6" s="8">
        <v>7301</v>
      </c>
      <c r="L6" s="8">
        <v>6247</v>
      </c>
      <c r="M6" s="8">
        <v>5464</v>
      </c>
      <c r="N6" s="8">
        <v>8209</v>
      </c>
      <c r="O6" s="8">
        <v>7801</v>
      </c>
      <c r="P6" s="8">
        <v>16010</v>
      </c>
      <c r="Q6" s="48" t="s">
        <v>12</v>
      </c>
      <c r="R6" s="18" t="s">
        <v>250</v>
      </c>
      <c r="S6" s="8">
        <v>3765</v>
      </c>
      <c r="T6" s="8">
        <v>3518</v>
      </c>
      <c r="U6" s="8">
        <v>3110</v>
      </c>
      <c r="V6" s="8">
        <v>3057</v>
      </c>
      <c r="W6" s="8">
        <v>11037</v>
      </c>
      <c r="X6" s="8">
        <v>5161</v>
      </c>
      <c r="Y6" s="8">
        <v>2722</v>
      </c>
      <c r="Z6" s="8">
        <v>4872</v>
      </c>
      <c r="AA6" s="8">
        <v>3441</v>
      </c>
      <c r="AB6" s="8">
        <v>2647</v>
      </c>
      <c r="AC6" s="8">
        <v>2760</v>
      </c>
      <c r="AD6" s="8">
        <v>4200</v>
      </c>
      <c r="AE6" s="8">
        <v>3024</v>
      </c>
      <c r="AF6" s="8">
        <v>2419</v>
      </c>
      <c r="AG6" s="8">
        <v>4196</v>
      </c>
    </row>
    <row r="7" spans="1:33" s="15" customFormat="1" ht="30" customHeight="1">
      <c r="A7" s="230" t="s">
        <v>17</v>
      </c>
      <c r="B7" s="38" t="s">
        <v>249</v>
      </c>
      <c r="C7" s="39">
        <v>152699</v>
      </c>
      <c r="D7" s="184">
        <v>167762</v>
      </c>
      <c r="E7" s="41">
        <v>-15063</v>
      </c>
      <c r="F7" s="42">
        <v>14842</v>
      </c>
      <c r="G7" s="40">
        <v>6023</v>
      </c>
      <c r="H7" s="40">
        <v>20865</v>
      </c>
      <c r="I7" s="40">
        <v>9391</v>
      </c>
      <c r="J7" s="40">
        <v>4972</v>
      </c>
      <c r="K7" s="40">
        <v>14363</v>
      </c>
      <c r="L7" s="40">
        <v>9761</v>
      </c>
      <c r="M7" s="40">
        <v>8606</v>
      </c>
      <c r="N7" s="40">
        <v>8703</v>
      </c>
      <c r="O7" s="40">
        <v>7430</v>
      </c>
      <c r="P7" s="40">
        <v>16133</v>
      </c>
      <c r="Q7" s="230" t="s">
        <v>17</v>
      </c>
      <c r="R7" s="38" t="s">
        <v>249</v>
      </c>
      <c r="S7" s="40">
        <v>5229</v>
      </c>
      <c r="T7" s="40">
        <v>5109</v>
      </c>
      <c r="U7" s="40">
        <v>4404</v>
      </c>
      <c r="V7" s="40">
        <v>3727</v>
      </c>
      <c r="W7" s="40">
        <v>14316</v>
      </c>
      <c r="X7" s="40">
        <v>8070</v>
      </c>
      <c r="Y7" s="40">
        <v>3815</v>
      </c>
      <c r="Z7" s="40">
        <v>7261</v>
      </c>
      <c r="AA7" s="40">
        <v>3868</v>
      </c>
      <c r="AB7" s="40">
        <v>3694</v>
      </c>
      <c r="AC7" s="40">
        <v>4401</v>
      </c>
      <c r="AD7" s="40">
        <v>6273</v>
      </c>
      <c r="AE7" s="40">
        <v>3809</v>
      </c>
      <c r="AF7" s="40">
        <v>2795</v>
      </c>
      <c r="AG7" s="40">
        <v>6200</v>
      </c>
    </row>
    <row r="8" spans="1:33" s="6" customFormat="1" ht="30" customHeight="1">
      <c r="A8" s="233"/>
      <c r="B8" s="18" t="s">
        <v>83</v>
      </c>
      <c r="C8" s="10">
        <v>21216</v>
      </c>
      <c r="D8" s="177">
        <v>24233</v>
      </c>
      <c r="E8" s="27">
        <v>-3017</v>
      </c>
      <c r="F8" s="9">
        <v>2766</v>
      </c>
      <c r="G8" s="8">
        <v>1085</v>
      </c>
      <c r="H8" s="8">
        <v>3851</v>
      </c>
      <c r="I8" s="8">
        <v>825</v>
      </c>
      <c r="J8" s="8">
        <v>373</v>
      </c>
      <c r="K8" s="8">
        <v>1198</v>
      </c>
      <c r="L8" s="8">
        <v>1754</v>
      </c>
      <c r="M8" s="8">
        <v>1367</v>
      </c>
      <c r="N8" s="8">
        <v>1043</v>
      </c>
      <c r="O8" s="8">
        <v>1049</v>
      </c>
      <c r="P8" s="8">
        <v>2092</v>
      </c>
      <c r="Q8" s="233"/>
      <c r="R8" s="18" t="s">
        <v>83</v>
      </c>
      <c r="S8" s="8">
        <v>622</v>
      </c>
      <c r="T8" s="8">
        <v>806</v>
      </c>
      <c r="U8" s="8">
        <v>550</v>
      </c>
      <c r="V8" s="8">
        <v>529</v>
      </c>
      <c r="W8" s="8">
        <v>1829</v>
      </c>
      <c r="X8" s="8">
        <v>892</v>
      </c>
      <c r="Y8" s="8">
        <v>559</v>
      </c>
      <c r="Z8" s="8">
        <v>978</v>
      </c>
      <c r="AA8" s="8">
        <v>520</v>
      </c>
      <c r="AB8" s="8">
        <v>474</v>
      </c>
      <c r="AC8" s="8">
        <v>497</v>
      </c>
      <c r="AD8" s="8">
        <v>935</v>
      </c>
      <c r="AE8" s="8">
        <v>578</v>
      </c>
      <c r="AF8" s="8">
        <v>427</v>
      </c>
      <c r="AG8" s="8">
        <v>758</v>
      </c>
    </row>
    <row r="9" spans="1:33" s="157" customFormat="1" ht="30" customHeight="1">
      <c r="A9" s="233"/>
      <c r="B9" s="156" t="s">
        <v>84</v>
      </c>
      <c r="C9" s="10">
        <v>131483</v>
      </c>
      <c r="D9" s="177">
        <v>143529</v>
      </c>
      <c r="E9" s="27">
        <v>-12046</v>
      </c>
      <c r="F9" s="9">
        <v>12076</v>
      </c>
      <c r="G9" s="8">
        <v>4938</v>
      </c>
      <c r="H9" s="8">
        <v>17014</v>
      </c>
      <c r="I9" s="8">
        <v>8566</v>
      </c>
      <c r="J9" s="8">
        <v>4599</v>
      </c>
      <c r="K9" s="8">
        <v>13165</v>
      </c>
      <c r="L9" s="8">
        <v>8007</v>
      </c>
      <c r="M9" s="8">
        <v>7239</v>
      </c>
      <c r="N9" s="8">
        <v>7660</v>
      </c>
      <c r="O9" s="8">
        <v>6381</v>
      </c>
      <c r="P9" s="8">
        <v>14041</v>
      </c>
      <c r="Q9" s="233"/>
      <c r="R9" s="156" t="s">
        <v>84</v>
      </c>
      <c r="S9" s="8">
        <v>4607</v>
      </c>
      <c r="T9" s="8">
        <v>4303</v>
      </c>
      <c r="U9" s="8">
        <v>3854</v>
      </c>
      <c r="V9" s="8">
        <v>3198</v>
      </c>
      <c r="W9" s="8">
        <v>12487</v>
      </c>
      <c r="X9" s="8">
        <v>7178</v>
      </c>
      <c r="Y9" s="8">
        <v>3256</v>
      </c>
      <c r="Z9" s="8">
        <v>6283</v>
      </c>
      <c r="AA9" s="8">
        <v>3348</v>
      </c>
      <c r="AB9" s="8">
        <v>3220</v>
      </c>
      <c r="AC9" s="8">
        <v>3904</v>
      </c>
      <c r="AD9" s="8">
        <v>5338</v>
      </c>
      <c r="AE9" s="8">
        <v>3231</v>
      </c>
      <c r="AF9" s="8">
        <v>2368</v>
      </c>
      <c r="AG9" s="8">
        <v>5442</v>
      </c>
    </row>
    <row r="10" spans="1:33" s="157" customFormat="1" ht="30" customHeight="1">
      <c r="A10" s="233"/>
      <c r="B10" s="156" t="s">
        <v>85</v>
      </c>
      <c r="C10" s="158">
        <v>217</v>
      </c>
      <c r="D10" s="177">
        <v>225</v>
      </c>
      <c r="E10" s="27">
        <v>-8</v>
      </c>
      <c r="F10" s="9">
        <v>7</v>
      </c>
      <c r="G10" s="8">
        <v>1</v>
      </c>
      <c r="H10" s="8">
        <v>8</v>
      </c>
      <c r="I10" s="8">
        <v>1</v>
      </c>
      <c r="J10" s="8">
        <v>1</v>
      </c>
      <c r="K10" s="8">
        <v>2</v>
      </c>
      <c r="L10" s="8">
        <v>3</v>
      </c>
      <c r="M10" s="8">
        <v>26</v>
      </c>
      <c r="N10" s="8">
        <v>11</v>
      </c>
      <c r="O10" s="8">
        <v>4</v>
      </c>
      <c r="P10" s="8">
        <v>15</v>
      </c>
      <c r="Q10" s="233"/>
      <c r="R10" s="156" t="s">
        <v>85</v>
      </c>
      <c r="S10" s="8">
        <v>0</v>
      </c>
      <c r="T10" s="8">
        <v>5</v>
      </c>
      <c r="U10" s="8">
        <v>20</v>
      </c>
      <c r="V10" s="8">
        <v>7</v>
      </c>
      <c r="W10" s="8">
        <v>38</v>
      </c>
      <c r="X10" s="8">
        <v>21</v>
      </c>
      <c r="Y10" s="8">
        <v>4</v>
      </c>
      <c r="Z10" s="8">
        <v>0</v>
      </c>
      <c r="AA10" s="8">
        <v>0</v>
      </c>
      <c r="AB10" s="8">
        <v>21</v>
      </c>
      <c r="AC10" s="8">
        <v>11</v>
      </c>
      <c r="AD10" s="8">
        <v>4</v>
      </c>
      <c r="AE10" s="8">
        <v>10</v>
      </c>
      <c r="AF10" s="8">
        <v>15</v>
      </c>
      <c r="AG10" s="8">
        <v>7</v>
      </c>
    </row>
    <row r="11" spans="1:33" s="6" customFormat="1" ht="30" customHeight="1">
      <c r="A11" s="233"/>
      <c r="B11" s="18" t="s">
        <v>86</v>
      </c>
      <c r="C11" s="10">
        <v>2343</v>
      </c>
      <c r="D11" s="177">
        <v>2729</v>
      </c>
      <c r="E11" s="11">
        <v>-386</v>
      </c>
      <c r="F11" s="9">
        <v>27</v>
      </c>
      <c r="G11" s="8">
        <v>76</v>
      </c>
      <c r="H11" s="8">
        <v>103</v>
      </c>
      <c r="I11" s="8">
        <v>395</v>
      </c>
      <c r="J11" s="8">
        <v>491</v>
      </c>
      <c r="K11" s="8">
        <v>886</v>
      </c>
      <c r="L11" s="8">
        <v>5</v>
      </c>
      <c r="M11" s="8">
        <v>22</v>
      </c>
      <c r="N11" s="8">
        <v>54</v>
      </c>
      <c r="O11" s="8">
        <v>304</v>
      </c>
      <c r="P11" s="8">
        <v>358</v>
      </c>
      <c r="Q11" s="233"/>
      <c r="R11" s="18" t="s">
        <v>86</v>
      </c>
      <c r="S11" s="8">
        <v>27</v>
      </c>
      <c r="T11" s="8">
        <v>7</v>
      </c>
      <c r="U11" s="8">
        <v>83</v>
      </c>
      <c r="V11" s="8">
        <v>0</v>
      </c>
      <c r="W11" s="8">
        <v>191</v>
      </c>
      <c r="X11" s="8">
        <v>176</v>
      </c>
      <c r="Y11" s="8">
        <v>14</v>
      </c>
      <c r="Z11" s="8">
        <v>30</v>
      </c>
      <c r="AA11" s="8">
        <v>53</v>
      </c>
      <c r="AB11" s="8">
        <v>46</v>
      </c>
      <c r="AC11" s="8">
        <v>184</v>
      </c>
      <c r="AD11" s="8">
        <v>20</v>
      </c>
      <c r="AE11" s="8">
        <v>16</v>
      </c>
      <c r="AF11" s="8">
        <v>1</v>
      </c>
      <c r="AG11" s="8">
        <v>121</v>
      </c>
    </row>
    <row r="12" spans="1:33" s="6" customFormat="1" ht="30" customHeight="1">
      <c r="A12" s="233"/>
      <c r="B12" s="18" t="s">
        <v>87</v>
      </c>
      <c r="C12" s="10">
        <v>13847</v>
      </c>
      <c r="D12" s="177">
        <v>14787</v>
      </c>
      <c r="E12" s="11">
        <v>-940</v>
      </c>
      <c r="F12" s="9">
        <v>1008</v>
      </c>
      <c r="G12" s="8">
        <v>479</v>
      </c>
      <c r="H12" s="8">
        <v>1487</v>
      </c>
      <c r="I12" s="8">
        <v>647</v>
      </c>
      <c r="J12" s="8">
        <v>416</v>
      </c>
      <c r="K12" s="8">
        <v>1063</v>
      </c>
      <c r="L12" s="8">
        <v>701</v>
      </c>
      <c r="M12" s="8">
        <v>767</v>
      </c>
      <c r="N12" s="8">
        <v>485</v>
      </c>
      <c r="O12" s="8">
        <v>543</v>
      </c>
      <c r="P12" s="8">
        <v>1028</v>
      </c>
      <c r="Q12" s="233"/>
      <c r="R12" s="18" t="s">
        <v>87</v>
      </c>
      <c r="S12" s="8">
        <v>710</v>
      </c>
      <c r="T12" s="8">
        <v>526</v>
      </c>
      <c r="U12" s="8">
        <v>377</v>
      </c>
      <c r="V12" s="8">
        <v>329</v>
      </c>
      <c r="W12" s="8">
        <v>1199</v>
      </c>
      <c r="X12" s="8">
        <v>1138</v>
      </c>
      <c r="Y12" s="8">
        <v>464</v>
      </c>
      <c r="Z12" s="8">
        <v>673</v>
      </c>
      <c r="AA12" s="8">
        <v>816</v>
      </c>
      <c r="AB12" s="8">
        <v>417</v>
      </c>
      <c r="AC12" s="8">
        <v>489</v>
      </c>
      <c r="AD12" s="8">
        <v>588</v>
      </c>
      <c r="AE12" s="8">
        <v>300</v>
      </c>
      <c r="AF12" s="8">
        <v>125</v>
      </c>
      <c r="AG12" s="8">
        <v>650</v>
      </c>
    </row>
    <row r="13" spans="1:33" s="6" customFormat="1" ht="30" customHeight="1">
      <c r="A13" s="233"/>
      <c r="B13" s="18" t="s">
        <v>88</v>
      </c>
      <c r="C13" s="10">
        <v>11</v>
      </c>
      <c r="D13" s="177">
        <v>8</v>
      </c>
      <c r="E13" s="11">
        <v>3</v>
      </c>
      <c r="F13" s="9">
        <v>1</v>
      </c>
      <c r="G13" s="8">
        <v>0</v>
      </c>
      <c r="H13" s="8">
        <v>1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4</v>
      </c>
      <c r="O13" s="8">
        <v>5</v>
      </c>
      <c r="P13" s="8">
        <v>9</v>
      </c>
      <c r="Q13" s="233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89</v>
      </c>
      <c r="C14" s="10">
        <v>5174</v>
      </c>
      <c r="D14" s="177">
        <v>7232</v>
      </c>
      <c r="E14" s="11">
        <v>-2058</v>
      </c>
      <c r="F14" s="9">
        <v>376</v>
      </c>
      <c r="G14" s="8">
        <v>119</v>
      </c>
      <c r="H14" s="8">
        <v>495</v>
      </c>
      <c r="I14" s="8">
        <v>854</v>
      </c>
      <c r="J14" s="8">
        <v>434</v>
      </c>
      <c r="K14" s="8">
        <v>1288</v>
      </c>
      <c r="L14" s="8">
        <v>443</v>
      </c>
      <c r="M14" s="8">
        <v>999</v>
      </c>
      <c r="N14" s="8">
        <v>422</v>
      </c>
      <c r="O14" s="8">
        <v>202</v>
      </c>
      <c r="P14" s="8">
        <v>624</v>
      </c>
      <c r="Q14" s="233"/>
      <c r="R14" s="18" t="s">
        <v>89</v>
      </c>
      <c r="S14" s="8">
        <v>127</v>
      </c>
      <c r="T14" s="8">
        <v>72</v>
      </c>
      <c r="U14" s="8">
        <v>106</v>
      </c>
      <c r="V14" s="8">
        <v>10</v>
      </c>
      <c r="W14" s="8">
        <v>423</v>
      </c>
      <c r="X14" s="8">
        <v>51</v>
      </c>
      <c r="Y14" s="8">
        <v>39</v>
      </c>
      <c r="Z14" s="8">
        <v>138</v>
      </c>
      <c r="AA14" s="8">
        <v>24</v>
      </c>
      <c r="AB14" s="8">
        <v>24</v>
      </c>
      <c r="AC14" s="8">
        <v>41</v>
      </c>
      <c r="AD14" s="8">
        <v>68</v>
      </c>
      <c r="AE14" s="8">
        <v>97</v>
      </c>
      <c r="AF14" s="8">
        <v>69</v>
      </c>
      <c r="AG14" s="8">
        <v>36</v>
      </c>
    </row>
    <row r="15" spans="1:33" s="6" customFormat="1" ht="30" customHeight="1">
      <c r="A15" s="231"/>
      <c r="B15" s="18" t="s">
        <v>90</v>
      </c>
      <c r="C15" s="10">
        <v>3465</v>
      </c>
      <c r="D15" s="177">
        <v>3651</v>
      </c>
      <c r="E15" s="11">
        <v>-186</v>
      </c>
      <c r="F15" s="9">
        <v>2</v>
      </c>
      <c r="G15" s="8">
        <v>119</v>
      </c>
      <c r="H15" s="8">
        <v>121</v>
      </c>
      <c r="I15" s="8">
        <v>11</v>
      </c>
      <c r="J15" s="8">
        <v>102</v>
      </c>
      <c r="K15" s="8">
        <v>113</v>
      </c>
      <c r="L15" s="8">
        <v>255</v>
      </c>
      <c r="M15" s="8">
        <v>168</v>
      </c>
      <c r="N15" s="8">
        <v>113</v>
      </c>
      <c r="O15" s="8">
        <v>436</v>
      </c>
      <c r="P15" s="8">
        <v>549</v>
      </c>
      <c r="Q15" s="231"/>
      <c r="R15" s="18" t="s">
        <v>90</v>
      </c>
      <c r="S15" s="8">
        <v>86</v>
      </c>
      <c r="T15" s="8">
        <v>86</v>
      </c>
      <c r="U15" s="8">
        <v>27</v>
      </c>
      <c r="V15" s="8">
        <v>139</v>
      </c>
      <c r="W15" s="8">
        <v>128</v>
      </c>
      <c r="X15" s="8">
        <v>619</v>
      </c>
      <c r="Y15" s="8">
        <v>98</v>
      </c>
      <c r="Z15" s="8">
        <v>195</v>
      </c>
      <c r="AA15" s="8">
        <v>109</v>
      </c>
      <c r="AB15" s="8">
        <v>171</v>
      </c>
      <c r="AC15" s="8">
        <v>140</v>
      </c>
      <c r="AD15" s="8">
        <v>182</v>
      </c>
      <c r="AE15" s="8">
        <v>87</v>
      </c>
      <c r="AF15" s="8">
        <v>117</v>
      </c>
      <c r="AG15" s="8">
        <v>75</v>
      </c>
    </row>
    <row r="16" spans="1:33" s="15" customFormat="1" ht="30" customHeight="1">
      <c r="A16" s="30" t="s">
        <v>19</v>
      </c>
      <c r="B16" s="38" t="s">
        <v>251</v>
      </c>
      <c r="C16" s="39">
        <v>161432</v>
      </c>
      <c r="D16" s="184">
        <v>187618</v>
      </c>
      <c r="E16" s="41">
        <v>-26186</v>
      </c>
      <c r="F16" s="42">
        <v>15633</v>
      </c>
      <c r="G16" s="40">
        <v>6372</v>
      </c>
      <c r="H16" s="40">
        <v>22005</v>
      </c>
      <c r="I16" s="40">
        <v>9761</v>
      </c>
      <c r="J16" s="40">
        <v>4981</v>
      </c>
      <c r="K16" s="40">
        <v>14742</v>
      </c>
      <c r="L16" s="40">
        <v>10439</v>
      </c>
      <c r="M16" s="40">
        <v>9282</v>
      </c>
      <c r="N16" s="40">
        <v>9100</v>
      </c>
      <c r="O16" s="40">
        <v>7826</v>
      </c>
      <c r="P16" s="40">
        <v>16926</v>
      </c>
      <c r="Q16" s="30" t="s">
        <v>19</v>
      </c>
      <c r="R16" s="38" t="s">
        <v>251</v>
      </c>
      <c r="S16" s="40">
        <v>5631</v>
      </c>
      <c r="T16" s="40">
        <v>5547</v>
      </c>
      <c r="U16" s="40">
        <v>4712</v>
      </c>
      <c r="V16" s="40">
        <v>4291</v>
      </c>
      <c r="W16" s="40">
        <v>14907</v>
      </c>
      <c r="X16" s="40">
        <v>7848</v>
      </c>
      <c r="Y16" s="40">
        <v>4149</v>
      </c>
      <c r="Z16" s="40">
        <v>7727</v>
      </c>
      <c r="AA16" s="40">
        <v>4030</v>
      </c>
      <c r="AB16" s="40">
        <v>3990</v>
      </c>
      <c r="AC16" s="40">
        <v>4691</v>
      </c>
      <c r="AD16" s="40">
        <v>6940</v>
      </c>
      <c r="AE16" s="40">
        <v>4130</v>
      </c>
      <c r="AF16" s="40">
        <v>2991</v>
      </c>
      <c r="AG16" s="40">
        <v>6454</v>
      </c>
    </row>
    <row r="17" spans="1:33" s="6" customFormat="1" ht="30" customHeight="1">
      <c r="A17" s="30" t="s">
        <v>103</v>
      </c>
      <c r="B17" s="18" t="s">
        <v>252</v>
      </c>
      <c r="C17" s="10">
        <v>84830</v>
      </c>
      <c r="D17" s="177">
        <v>90603</v>
      </c>
      <c r="E17" s="11">
        <v>-5773</v>
      </c>
      <c r="F17" s="9">
        <v>7842</v>
      </c>
      <c r="G17" s="8">
        <v>3080</v>
      </c>
      <c r="H17" s="8">
        <v>10922</v>
      </c>
      <c r="I17" s="8">
        <v>4883</v>
      </c>
      <c r="J17" s="8">
        <v>2845</v>
      </c>
      <c r="K17" s="8">
        <v>7728</v>
      </c>
      <c r="L17" s="8">
        <v>5354</v>
      </c>
      <c r="M17" s="8">
        <v>4415</v>
      </c>
      <c r="N17" s="8">
        <v>4631</v>
      </c>
      <c r="O17" s="8">
        <v>4237</v>
      </c>
      <c r="P17" s="8">
        <v>8868</v>
      </c>
      <c r="Q17" s="30" t="s">
        <v>103</v>
      </c>
      <c r="R17" s="18" t="s">
        <v>252</v>
      </c>
      <c r="S17" s="8">
        <v>2835</v>
      </c>
      <c r="T17" s="8">
        <v>2795</v>
      </c>
      <c r="U17" s="8">
        <v>2598</v>
      </c>
      <c r="V17" s="8">
        <v>2080</v>
      </c>
      <c r="W17" s="8">
        <v>8198</v>
      </c>
      <c r="X17" s="8">
        <v>3798</v>
      </c>
      <c r="Y17" s="8">
        <v>2488</v>
      </c>
      <c r="Z17" s="8">
        <v>3747</v>
      </c>
      <c r="AA17" s="8">
        <v>2145</v>
      </c>
      <c r="AB17" s="8">
        <v>2219</v>
      </c>
      <c r="AC17" s="8">
        <v>3017</v>
      </c>
      <c r="AD17" s="8">
        <v>3649</v>
      </c>
      <c r="AE17" s="8">
        <v>2524</v>
      </c>
      <c r="AF17" s="8">
        <v>1779</v>
      </c>
      <c r="AG17" s="8">
        <v>3671</v>
      </c>
    </row>
    <row r="18" spans="1:33" s="6" customFormat="1" ht="30" customHeight="1">
      <c r="A18" s="30"/>
      <c r="B18" s="18" t="s">
        <v>114</v>
      </c>
      <c r="C18" s="10">
        <v>66054</v>
      </c>
      <c r="D18" s="177">
        <v>73274</v>
      </c>
      <c r="E18" s="11">
        <v>-7220</v>
      </c>
      <c r="F18" s="9">
        <v>6681</v>
      </c>
      <c r="G18" s="8">
        <v>2454</v>
      </c>
      <c r="H18" s="8">
        <v>9135</v>
      </c>
      <c r="I18" s="8">
        <v>3460</v>
      </c>
      <c r="J18" s="8">
        <v>1948</v>
      </c>
      <c r="K18" s="8">
        <v>5408</v>
      </c>
      <c r="L18" s="8">
        <v>4809</v>
      </c>
      <c r="M18" s="8">
        <v>3332</v>
      </c>
      <c r="N18" s="8">
        <v>3610</v>
      </c>
      <c r="O18" s="8">
        <v>2907</v>
      </c>
      <c r="P18" s="8">
        <v>6517</v>
      </c>
      <c r="Q18" s="30"/>
      <c r="R18" s="18" t="s">
        <v>114</v>
      </c>
      <c r="S18" s="8">
        <v>2414</v>
      </c>
      <c r="T18" s="8">
        <v>2334</v>
      </c>
      <c r="U18" s="8">
        <v>1835</v>
      </c>
      <c r="V18" s="8">
        <v>1620</v>
      </c>
      <c r="W18" s="8">
        <v>6145</v>
      </c>
      <c r="X18" s="8">
        <v>2830</v>
      </c>
      <c r="Y18" s="8">
        <v>1852</v>
      </c>
      <c r="Z18" s="8">
        <v>3063</v>
      </c>
      <c r="AA18" s="8">
        <v>1667</v>
      </c>
      <c r="AB18" s="8">
        <v>1555</v>
      </c>
      <c r="AC18" s="8">
        <v>2181</v>
      </c>
      <c r="AD18" s="8">
        <v>3090</v>
      </c>
      <c r="AE18" s="8">
        <v>1945</v>
      </c>
      <c r="AF18" s="8">
        <v>1328</v>
      </c>
      <c r="AG18" s="8">
        <v>2994</v>
      </c>
    </row>
    <row r="19" spans="1:33" s="6" customFormat="1" ht="30" customHeight="1">
      <c r="A19" s="30"/>
      <c r="B19" s="18" t="s">
        <v>115</v>
      </c>
      <c r="C19" s="10">
        <v>18776</v>
      </c>
      <c r="D19" s="177">
        <v>17329</v>
      </c>
      <c r="E19" s="11">
        <v>1447</v>
      </c>
      <c r="F19" s="9">
        <v>1161</v>
      </c>
      <c r="G19" s="8">
        <v>626</v>
      </c>
      <c r="H19" s="8">
        <v>1787</v>
      </c>
      <c r="I19" s="8">
        <v>1423</v>
      </c>
      <c r="J19" s="8">
        <v>897</v>
      </c>
      <c r="K19" s="8">
        <v>2320</v>
      </c>
      <c r="L19" s="8">
        <v>545</v>
      </c>
      <c r="M19" s="8">
        <v>1083</v>
      </c>
      <c r="N19" s="8">
        <v>1021</v>
      </c>
      <c r="O19" s="8">
        <v>1330</v>
      </c>
      <c r="P19" s="8">
        <v>2351</v>
      </c>
      <c r="Q19" s="30"/>
      <c r="R19" s="18" t="s">
        <v>115</v>
      </c>
      <c r="S19" s="8">
        <v>421</v>
      </c>
      <c r="T19" s="8">
        <v>461</v>
      </c>
      <c r="U19" s="8">
        <v>763</v>
      </c>
      <c r="V19" s="8">
        <v>460</v>
      </c>
      <c r="W19" s="8">
        <v>2053</v>
      </c>
      <c r="X19" s="8">
        <v>968</v>
      </c>
      <c r="Y19" s="8">
        <v>636</v>
      </c>
      <c r="Z19" s="8">
        <v>684</v>
      </c>
      <c r="AA19" s="8">
        <v>478</v>
      </c>
      <c r="AB19" s="8">
        <v>664</v>
      </c>
      <c r="AC19" s="8">
        <v>836</v>
      </c>
      <c r="AD19" s="8">
        <v>559</v>
      </c>
      <c r="AE19" s="8">
        <v>579</v>
      </c>
      <c r="AF19" s="8">
        <v>451</v>
      </c>
      <c r="AG19" s="8">
        <v>677</v>
      </c>
    </row>
    <row r="20" spans="1:33" s="6" customFormat="1" ht="30" customHeight="1">
      <c r="A20" s="30" t="s">
        <v>104</v>
      </c>
      <c r="B20" s="18" t="s">
        <v>102</v>
      </c>
      <c r="C20" s="10">
        <v>21117</v>
      </c>
      <c r="D20" s="177">
        <v>31553</v>
      </c>
      <c r="E20" s="11">
        <v>-10436</v>
      </c>
      <c r="F20" s="9">
        <v>1050</v>
      </c>
      <c r="G20" s="8">
        <v>565</v>
      </c>
      <c r="H20" s="8">
        <v>1615</v>
      </c>
      <c r="I20" s="8">
        <v>1587</v>
      </c>
      <c r="J20" s="8">
        <v>894</v>
      </c>
      <c r="K20" s="8">
        <v>2481</v>
      </c>
      <c r="L20" s="8">
        <v>1190</v>
      </c>
      <c r="M20" s="8">
        <v>1990</v>
      </c>
      <c r="N20" s="8">
        <v>1200</v>
      </c>
      <c r="O20" s="8">
        <v>1289</v>
      </c>
      <c r="P20" s="8">
        <v>2489</v>
      </c>
      <c r="Q20" s="30" t="s">
        <v>104</v>
      </c>
      <c r="R20" s="18" t="s">
        <v>102</v>
      </c>
      <c r="S20" s="8">
        <v>893</v>
      </c>
      <c r="T20" s="8">
        <v>636</v>
      </c>
      <c r="U20" s="8">
        <v>572</v>
      </c>
      <c r="V20" s="8">
        <v>636</v>
      </c>
      <c r="W20" s="8">
        <v>1507</v>
      </c>
      <c r="X20" s="8">
        <v>1323</v>
      </c>
      <c r="Y20" s="8">
        <v>524</v>
      </c>
      <c r="Z20" s="8">
        <v>995</v>
      </c>
      <c r="AA20" s="8">
        <v>948</v>
      </c>
      <c r="AB20" s="8">
        <v>505</v>
      </c>
      <c r="AC20" s="8">
        <v>671</v>
      </c>
      <c r="AD20" s="8">
        <v>777</v>
      </c>
      <c r="AE20" s="8">
        <v>443</v>
      </c>
      <c r="AF20" s="8">
        <v>369</v>
      </c>
      <c r="AG20" s="8">
        <v>553</v>
      </c>
    </row>
    <row r="21" spans="1:33" s="6" customFormat="1" ht="56.25">
      <c r="A21" s="30" t="s">
        <v>105</v>
      </c>
      <c r="B21" s="18" t="s">
        <v>438</v>
      </c>
      <c r="C21" s="10">
        <v>6139</v>
      </c>
      <c r="D21" s="177">
        <v>6119</v>
      </c>
      <c r="E21" s="11">
        <v>20</v>
      </c>
      <c r="F21" s="9">
        <v>574</v>
      </c>
      <c r="G21" s="8">
        <v>327</v>
      </c>
      <c r="H21" s="8">
        <v>901</v>
      </c>
      <c r="I21" s="8">
        <v>535</v>
      </c>
      <c r="J21" s="8">
        <v>111</v>
      </c>
      <c r="K21" s="8">
        <v>646</v>
      </c>
      <c r="L21" s="8">
        <v>86</v>
      </c>
      <c r="M21" s="8">
        <v>195</v>
      </c>
      <c r="N21" s="8">
        <v>933</v>
      </c>
      <c r="O21" s="8">
        <v>427</v>
      </c>
      <c r="P21" s="8">
        <v>1360</v>
      </c>
      <c r="Q21" s="30" t="s">
        <v>105</v>
      </c>
      <c r="R21" s="18" t="s">
        <v>438</v>
      </c>
      <c r="S21" s="8">
        <v>277</v>
      </c>
      <c r="T21" s="8">
        <v>469</v>
      </c>
      <c r="U21" s="8">
        <v>271</v>
      </c>
      <c r="V21" s="8">
        <v>181</v>
      </c>
      <c r="W21" s="8">
        <v>117</v>
      </c>
      <c r="X21" s="8">
        <v>577</v>
      </c>
      <c r="Y21" s="8">
        <v>184</v>
      </c>
      <c r="Z21" s="8">
        <v>67</v>
      </c>
      <c r="AA21" s="8">
        <v>48</v>
      </c>
      <c r="AB21" s="8">
        <v>114</v>
      </c>
      <c r="AC21" s="8">
        <v>37</v>
      </c>
      <c r="AD21" s="8">
        <v>177</v>
      </c>
      <c r="AE21" s="8">
        <v>67</v>
      </c>
      <c r="AF21" s="8">
        <v>84</v>
      </c>
      <c r="AG21" s="8">
        <v>281</v>
      </c>
    </row>
    <row r="22" spans="1:33" s="6" customFormat="1" ht="30" customHeight="1">
      <c r="A22" s="30" t="s">
        <v>106</v>
      </c>
      <c r="B22" s="18" t="s">
        <v>92</v>
      </c>
      <c r="C22" s="10">
        <v>3</v>
      </c>
      <c r="D22" s="213">
        <v>2</v>
      </c>
      <c r="E22" s="27">
        <v>1</v>
      </c>
      <c r="F22" s="9">
        <v>1</v>
      </c>
      <c r="G22" s="8">
        <v>0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1</v>
      </c>
    </row>
    <row r="23" spans="1:33" s="6" customFormat="1" ht="30" customHeight="1">
      <c r="A23" s="30" t="s">
        <v>107</v>
      </c>
      <c r="B23" s="18" t="s">
        <v>93</v>
      </c>
      <c r="C23" s="10">
        <v>28540</v>
      </c>
      <c r="D23" s="177">
        <v>37908</v>
      </c>
      <c r="E23" s="11">
        <v>-9368</v>
      </c>
      <c r="F23" s="9">
        <v>4293</v>
      </c>
      <c r="G23" s="8">
        <v>1662</v>
      </c>
      <c r="H23" s="8">
        <v>5955</v>
      </c>
      <c r="I23" s="8">
        <v>1184</v>
      </c>
      <c r="J23" s="8">
        <v>373</v>
      </c>
      <c r="K23" s="8">
        <v>1557</v>
      </c>
      <c r="L23" s="8">
        <v>2512</v>
      </c>
      <c r="M23" s="8">
        <v>1468</v>
      </c>
      <c r="N23" s="8">
        <v>1241</v>
      </c>
      <c r="O23" s="8">
        <v>943</v>
      </c>
      <c r="P23" s="8">
        <v>2184</v>
      </c>
      <c r="Q23" s="30" t="s">
        <v>107</v>
      </c>
      <c r="R23" s="18" t="s">
        <v>93</v>
      </c>
      <c r="S23" s="8">
        <v>971</v>
      </c>
      <c r="T23" s="8">
        <v>1051</v>
      </c>
      <c r="U23" s="8">
        <v>671</v>
      </c>
      <c r="V23" s="8">
        <v>714</v>
      </c>
      <c r="W23" s="8">
        <v>3514</v>
      </c>
      <c r="X23" s="8">
        <v>1079</v>
      </c>
      <c r="Y23" s="8">
        <v>438</v>
      </c>
      <c r="Z23" s="8">
        <v>1169</v>
      </c>
      <c r="AA23" s="8">
        <v>355</v>
      </c>
      <c r="AB23" s="8">
        <v>570</v>
      </c>
      <c r="AC23" s="8">
        <v>512</v>
      </c>
      <c r="AD23" s="8">
        <v>1501</v>
      </c>
      <c r="AE23" s="8">
        <v>551</v>
      </c>
      <c r="AF23" s="8">
        <v>431</v>
      </c>
      <c r="AG23" s="8">
        <v>1337</v>
      </c>
    </row>
    <row r="24" spans="1:33" s="6" customFormat="1" ht="30" customHeight="1">
      <c r="A24" s="30" t="s">
        <v>108</v>
      </c>
      <c r="B24" s="18" t="s">
        <v>94</v>
      </c>
      <c r="C24" s="10">
        <v>10073</v>
      </c>
      <c r="D24" s="177">
        <v>9980</v>
      </c>
      <c r="E24" s="11">
        <v>93</v>
      </c>
      <c r="F24" s="9">
        <v>662</v>
      </c>
      <c r="G24" s="8">
        <v>344</v>
      </c>
      <c r="H24" s="8">
        <v>1006</v>
      </c>
      <c r="I24" s="8">
        <v>715</v>
      </c>
      <c r="J24" s="8">
        <v>450</v>
      </c>
      <c r="K24" s="8">
        <v>1165</v>
      </c>
      <c r="L24" s="8">
        <v>379</v>
      </c>
      <c r="M24" s="8">
        <v>724</v>
      </c>
      <c r="N24" s="8">
        <v>547</v>
      </c>
      <c r="O24" s="8">
        <v>475</v>
      </c>
      <c r="P24" s="177">
        <v>1022</v>
      </c>
      <c r="Q24" s="30" t="s">
        <v>108</v>
      </c>
      <c r="R24" s="18" t="s">
        <v>94</v>
      </c>
      <c r="S24" s="8">
        <v>349</v>
      </c>
      <c r="T24" s="8">
        <v>292</v>
      </c>
      <c r="U24" s="8">
        <v>322</v>
      </c>
      <c r="V24" s="8">
        <v>409</v>
      </c>
      <c r="W24" s="8">
        <v>823</v>
      </c>
      <c r="X24" s="8">
        <v>576</v>
      </c>
      <c r="Y24" s="8">
        <v>315</v>
      </c>
      <c r="Z24" s="8">
        <v>588</v>
      </c>
      <c r="AA24" s="8">
        <v>319</v>
      </c>
      <c r="AB24" s="8">
        <v>399</v>
      </c>
      <c r="AC24" s="8">
        <v>225</v>
      </c>
      <c r="AD24" s="8">
        <v>417</v>
      </c>
      <c r="AE24" s="8">
        <v>313</v>
      </c>
      <c r="AF24" s="8">
        <v>174</v>
      </c>
      <c r="AG24" s="8">
        <v>256</v>
      </c>
    </row>
    <row r="25" spans="1:33" s="6" customFormat="1" ht="30" customHeight="1">
      <c r="A25" s="30" t="s">
        <v>109</v>
      </c>
      <c r="B25" s="18" t="s">
        <v>95</v>
      </c>
      <c r="C25" s="10">
        <v>405</v>
      </c>
      <c r="D25" s="177">
        <v>471</v>
      </c>
      <c r="E25" s="11">
        <v>-66</v>
      </c>
      <c r="F25" s="9">
        <v>25</v>
      </c>
      <c r="G25" s="8">
        <v>15</v>
      </c>
      <c r="H25" s="8">
        <v>40</v>
      </c>
      <c r="I25" s="8">
        <v>4</v>
      </c>
      <c r="J25" s="8">
        <v>1</v>
      </c>
      <c r="K25" s="8">
        <v>5</v>
      </c>
      <c r="L25" s="8">
        <v>24</v>
      </c>
      <c r="M25" s="8">
        <v>17</v>
      </c>
      <c r="N25" s="8">
        <v>29</v>
      </c>
      <c r="O25" s="8">
        <v>26</v>
      </c>
      <c r="P25" s="8">
        <v>55</v>
      </c>
      <c r="Q25" s="30" t="s">
        <v>109</v>
      </c>
      <c r="R25" s="18" t="s">
        <v>95</v>
      </c>
      <c r="S25" s="8">
        <v>16</v>
      </c>
      <c r="T25" s="8">
        <v>13</v>
      </c>
      <c r="U25" s="8">
        <v>10</v>
      </c>
      <c r="V25" s="8">
        <v>10</v>
      </c>
      <c r="W25" s="8">
        <v>35</v>
      </c>
      <c r="X25" s="8">
        <v>52</v>
      </c>
      <c r="Y25" s="8">
        <v>11</v>
      </c>
      <c r="Z25" s="8">
        <v>19</v>
      </c>
      <c r="AA25" s="8">
        <v>32</v>
      </c>
      <c r="AB25" s="8">
        <v>4</v>
      </c>
      <c r="AC25" s="8">
        <v>14</v>
      </c>
      <c r="AD25" s="8">
        <v>9</v>
      </c>
      <c r="AE25" s="8">
        <v>10</v>
      </c>
      <c r="AF25" s="8">
        <v>14</v>
      </c>
      <c r="AG25" s="8">
        <v>15</v>
      </c>
    </row>
    <row r="26" spans="1:33" s="6" customFormat="1" ht="30" customHeight="1">
      <c r="A26" s="30" t="s">
        <v>110</v>
      </c>
      <c r="B26" s="18" t="s">
        <v>96</v>
      </c>
      <c r="C26" s="10">
        <v>946</v>
      </c>
      <c r="D26" s="177">
        <v>879</v>
      </c>
      <c r="E26" s="11">
        <v>67</v>
      </c>
      <c r="F26" s="9">
        <v>141</v>
      </c>
      <c r="G26" s="8">
        <v>27</v>
      </c>
      <c r="H26" s="8">
        <v>168</v>
      </c>
      <c r="I26" s="8">
        <v>72</v>
      </c>
      <c r="J26" s="8">
        <v>24</v>
      </c>
      <c r="K26" s="8">
        <v>96</v>
      </c>
      <c r="L26" s="8">
        <v>61</v>
      </c>
      <c r="M26" s="8">
        <v>34</v>
      </c>
      <c r="N26" s="8">
        <v>99</v>
      </c>
      <c r="O26" s="8">
        <v>49</v>
      </c>
      <c r="P26" s="8">
        <v>148</v>
      </c>
      <c r="Q26" s="30" t="s">
        <v>110</v>
      </c>
      <c r="R26" s="18" t="s">
        <v>96</v>
      </c>
      <c r="S26" s="8">
        <v>35</v>
      </c>
      <c r="T26" s="8">
        <v>19</v>
      </c>
      <c r="U26" s="8">
        <v>32</v>
      </c>
      <c r="V26" s="8">
        <v>17</v>
      </c>
      <c r="W26" s="8">
        <v>95</v>
      </c>
      <c r="X26" s="8">
        <v>24</v>
      </c>
      <c r="Y26" s="8">
        <v>19</v>
      </c>
      <c r="Z26" s="8">
        <v>39</v>
      </c>
      <c r="AA26" s="8">
        <v>16</v>
      </c>
      <c r="AB26" s="8">
        <v>23</v>
      </c>
      <c r="AC26" s="8">
        <v>28</v>
      </c>
      <c r="AD26" s="8">
        <v>30</v>
      </c>
      <c r="AE26" s="8">
        <v>13</v>
      </c>
      <c r="AF26" s="8">
        <v>21</v>
      </c>
      <c r="AG26" s="8">
        <v>28</v>
      </c>
    </row>
    <row r="27" spans="1:33" s="6" customFormat="1" ht="30" customHeight="1">
      <c r="A27" s="30" t="s">
        <v>111</v>
      </c>
      <c r="B27" s="18" t="s">
        <v>97</v>
      </c>
      <c r="C27" s="10">
        <v>930</v>
      </c>
      <c r="D27" s="177">
        <v>1344</v>
      </c>
      <c r="E27" s="11">
        <v>-414</v>
      </c>
      <c r="F27" s="9">
        <v>132</v>
      </c>
      <c r="G27" s="8">
        <v>32</v>
      </c>
      <c r="H27" s="8">
        <v>164</v>
      </c>
      <c r="I27" s="8">
        <v>55</v>
      </c>
      <c r="J27" s="8">
        <v>17</v>
      </c>
      <c r="K27" s="8">
        <v>72</v>
      </c>
      <c r="L27" s="8">
        <v>63</v>
      </c>
      <c r="M27" s="8">
        <v>47</v>
      </c>
      <c r="N27" s="8">
        <v>39</v>
      </c>
      <c r="O27" s="8">
        <v>38</v>
      </c>
      <c r="P27" s="8">
        <v>77</v>
      </c>
      <c r="Q27" s="30" t="s">
        <v>111</v>
      </c>
      <c r="R27" s="18" t="s">
        <v>97</v>
      </c>
      <c r="S27" s="8">
        <v>20</v>
      </c>
      <c r="T27" s="8">
        <v>44</v>
      </c>
      <c r="U27" s="8">
        <v>19</v>
      </c>
      <c r="V27" s="8">
        <v>13</v>
      </c>
      <c r="W27" s="8">
        <v>132</v>
      </c>
      <c r="X27" s="8">
        <v>34</v>
      </c>
      <c r="Y27" s="8">
        <v>21</v>
      </c>
      <c r="Z27" s="8">
        <v>13</v>
      </c>
      <c r="AA27" s="8">
        <v>19</v>
      </c>
      <c r="AB27" s="8">
        <v>10</v>
      </c>
      <c r="AC27" s="8">
        <v>21</v>
      </c>
      <c r="AD27" s="8">
        <v>55</v>
      </c>
      <c r="AE27" s="8">
        <v>27</v>
      </c>
      <c r="AF27" s="8">
        <v>19</v>
      </c>
      <c r="AG27" s="8">
        <v>60</v>
      </c>
    </row>
    <row r="28" spans="1:33" s="6" customFormat="1" ht="30" customHeight="1">
      <c r="A28" s="30" t="s">
        <v>112</v>
      </c>
      <c r="B28" s="18" t="s">
        <v>98</v>
      </c>
      <c r="C28" s="10">
        <v>1571</v>
      </c>
      <c r="D28" s="177">
        <v>1889</v>
      </c>
      <c r="E28" s="11">
        <v>-318</v>
      </c>
      <c r="F28" s="9">
        <v>323</v>
      </c>
      <c r="G28" s="8">
        <v>94</v>
      </c>
      <c r="H28" s="8">
        <v>417</v>
      </c>
      <c r="I28" s="8">
        <v>37</v>
      </c>
      <c r="J28" s="8">
        <v>8</v>
      </c>
      <c r="K28" s="8">
        <v>45</v>
      </c>
      <c r="L28" s="8">
        <v>134</v>
      </c>
      <c r="M28" s="8">
        <v>49</v>
      </c>
      <c r="N28" s="8">
        <v>59</v>
      </c>
      <c r="O28" s="8">
        <v>22</v>
      </c>
      <c r="P28" s="8">
        <v>81</v>
      </c>
      <c r="Q28" s="30" t="s">
        <v>112</v>
      </c>
      <c r="R28" s="18" t="s">
        <v>98</v>
      </c>
      <c r="S28" s="8">
        <v>56</v>
      </c>
      <c r="T28" s="8">
        <v>60</v>
      </c>
      <c r="U28" s="8">
        <v>27</v>
      </c>
      <c r="V28" s="8">
        <v>43</v>
      </c>
      <c r="W28" s="8">
        <v>164</v>
      </c>
      <c r="X28" s="8">
        <v>27</v>
      </c>
      <c r="Y28" s="8">
        <v>33</v>
      </c>
      <c r="Z28" s="8">
        <v>87</v>
      </c>
      <c r="AA28" s="8">
        <v>13</v>
      </c>
      <c r="AB28" s="8">
        <v>49</v>
      </c>
      <c r="AC28" s="8">
        <v>55</v>
      </c>
      <c r="AD28" s="8">
        <v>76</v>
      </c>
      <c r="AE28" s="8">
        <v>55</v>
      </c>
      <c r="AF28" s="8">
        <v>31</v>
      </c>
      <c r="AG28" s="8">
        <v>69</v>
      </c>
    </row>
    <row r="29" spans="1:33" s="6" customFormat="1" ht="30" customHeight="1">
      <c r="A29" s="31" t="s">
        <v>126</v>
      </c>
      <c r="B29" s="18" t="s">
        <v>99</v>
      </c>
      <c r="C29" s="10">
        <v>6878</v>
      </c>
      <c r="D29" s="177">
        <v>6870</v>
      </c>
      <c r="E29" s="11">
        <v>8</v>
      </c>
      <c r="F29" s="9">
        <v>590</v>
      </c>
      <c r="G29" s="8">
        <v>226</v>
      </c>
      <c r="H29" s="8">
        <v>816</v>
      </c>
      <c r="I29" s="8">
        <v>689</v>
      </c>
      <c r="J29" s="8">
        <v>258</v>
      </c>
      <c r="K29" s="8">
        <v>947</v>
      </c>
      <c r="L29" s="8">
        <v>636</v>
      </c>
      <c r="M29" s="8">
        <v>343</v>
      </c>
      <c r="N29" s="8">
        <v>322</v>
      </c>
      <c r="O29" s="8">
        <v>320</v>
      </c>
      <c r="P29" s="8">
        <v>642</v>
      </c>
      <c r="Q29" s="31" t="s">
        <v>126</v>
      </c>
      <c r="R29" s="18" t="s">
        <v>99</v>
      </c>
      <c r="S29" s="8">
        <v>179</v>
      </c>
      <c r="T29" s="8">
        <v>168</v>
      </c>
      <c r="U29" s="8">
        <v>190</v>
      </c>
      <c r="V29" s="8">
        <v>188</v>
      </c>
      <c r="W29" s="8">
        <v>322</v>
      </c>
      <c r="X29" s="8">
        <v>358</v>
      </c>
      <c r="Y29" s="8">
        <v>116</v>
      </c>
      <c r="Z29" s="8">
        <v>1003</v>
      </c>
      <c r="AA29" s="8">
        <v>135</v>
      </c>
      <c r="AB29" s="8">
        <v>97</v>
      </c>
      <c r="AC29" s="8">
        <v>111</v>
      </c>
      <c r="AD29" s="8">
        <v>248</v>
      </c>
      <c r="AE29" s="8">
        <v>127</v>
      </c>
      <c r="AF29" s="8">
        <v>69</v>
      </c>
      <c r="AG29" s="8">
        <v>183</v>
      </c>
    </row>
    <row r="30" spans="1:33" s="45" customFormat="1" ht="30" customHeight="1">
      <c r="A30" s="269" t="s">
        <v>22</v>
      </c>
      <c r="B30" s="38" t="s">
        <v>100</v>
      </c>
      <c r="C30" s="39">
        <v>98522</v>
      </c>
      <c r="D30" s="184">
        <v>107255</v>
      </c>
      <c r="E30" s="41">
        <v>-8733</v>
      </c>
      <c r="F30" s="42">
        <v>8012</v>
      </c>
      <c r="G30" s="40">
        <v>3152</v>
      </c>
      <c r="H30" s="40">
        <v>11164</v>
      </c>
      <c r="I30" s="40">
        <v>4534</v>
      </c>
      <c r="J30" s="40">
        <v>2388</v>
      </c>
      <c r="K30" s="40">
        <v>6922</v>
      </c>
      <c r="L30" s="40">
        <v>5569</v>
      </c>
      <c r="M30" s="40">
        <v>4788</v>
      </c>
      <c r="N30" s="40">
        <v>7812</v>
      </c>
      <c r="O30" s="40">
        <v>7405</v>
      </c>
      <c r="P30" s="40">
        <v>15217</v>
      </c>
      <c r="Q30" s="230" t="s">
        <v>22</v>
      </c>
      <c r="R30" s="43" t="s">
        <v>100</v>
      </c>
      <c r="S30" s="40">
        <v>3363</v>
      </c>
      <c r="T30" s="40">
        <v>3080</v>
      </c>
      <c r="U30" s="40">
        <v>2802</v>
      </c>
      <c r="V30" s="40">
        <v>2493</v>
      </c>
      <c r="W30" s="40">
        <v>10446</v>
      </c>
      <c r="X30" s="40">
        <v>5383</v>
      </c>
      <c r="Y30" s="40">
        <v>2388</v>
      </c>
      <c r="Z30" s="40">
        <v>4406</v>
      </c>
      <c r="AA30" s="40">
        <v>3279</v>
      </c>
      <c r="AB30" s="40">
        <v>2351</v>
      </c>
      <c r="AC30" s="40">
        <v>2470</v>
      </c>
      <c r="AD30" s="40">
        <v>3533</v>
      </c>
      <c r="AE30" s="40">
        <v>2703</v>
      </c>
      <c r="AF30" s="40">
        <v>2223</v>
      </c>
      <c r="AG30" s="40">
        <v>3942</v>
      </c>
    </row>
    <row r="31" spans="1:33" s="55" customFormat="1" ht="30" customHeight="1" thickBot="1">
      <c r="A31" s="270"/>
      <c r="B31" s="18" t="s">
        <v>113</v>
      </c>
      <c r="C31" s="12">
        <v>12176</v>
      </c>
      <c r="D31" s="186">
        <v>14115</v>
      </c>
      <c r="E31" s="14">
        <v>-1939</v>
      </c>
      <c r="F31" s="9">
        <v>1237</v>
      </c>
      <c r="G31" s="8">
        <v>520</v>
      </c>
      <c r="H31" s="8">
        <v>1757</v>
      </c>
      <c r="I31" s="8">
        <v>380</v>
      </c>
      <c r="J31" s="8">
        <v>193</v>
      </c>
      <c r="K31" s="8">
        <v>573</v>
      </c>
      <c r="L31" s="8">
        <v>786</v>
      </c>
      <c r="M31" s="8">
        <v>745</v>
      </c>
      <c r="N31" s="8">
        <v>671</v>
      </c>
      <c r="O31" s="8">
        <v>932</v>
      </c>
      <c r="P31" s="8">
        <v>1603</v>
      </c>
      <c r="Q31" s="231"/>
      <c r="R31" s="53" t="s">
        <v>113</v>
      </c>
      <c r="S31" s="8">
        <v>376</v>
      </c>
      <c r="T31" s="8">
        <v>402</v>
      </c>
      <c r="U31" s="8">
        <v>320</v>
      </c>
      <c r="V31" s="8">
        <v>358</v>
      </c>
      <c r="W31" s="8">
        <v>1234</v>
      </c>
      <c r="X31" s="8">
        <v>631</v>
      </c>
      <c r="Y31" s="8">
        <v>314</v>
      </c>
      <c r="Z31" s="8">
        <v>498</v>
      </c>
      <c r="AA31" s="8">
        <v>501</v>
      </c>
      <c r="AB31" s="8">
        <v>238</v>
      </c>
      <c r="AC31" s="8">
        <v>268</v>
      </c>
      <c r="AD31" s="8">
        <v>442</v>
      </c>
      <c r="AE31" s="8">
        <v>393</v>
      </c>
      <c r="AF31" s="8">
        <v>317</v>
      </c>
      <c r="AG31" s="8">
        <v>420</v>
      </c>
    </row>
    <row r="32" spans="1:33" s="25" customFormat="1" ht="18.75">
      <c r="A32" s="47" t="s">
        <v>151</v>
      </c>
      <c r="D32" s="181"/>
      <c r="Q32" s="47" t="str">
        <f>A32</f>
        <v>* szczegóły w tabeli 9</v>
      </c>
    </row>
  </sheetData>
  <mergeCells count="38">
    <mergeCell ref="Q30:Q31"/>
    <mergeCell ref="Q7:Q15"/>
    <mergeCell ref="C4:C5"/>
    <mergeCell ref="AD4:AD5"/>
    <mergeCell ref="W4:W5"/>
    <mergeCell ref="V4:V5"/>
    <mergeCell ref="AB4:AB5"/>
    <mergeCell ref="N4:P4"/>
    <mergeCell ref="R3:R5"/>
    <mergeCell ref="U4:U5"/>
    <mergeCell ref="Q3:Q5"/>
    <mergeCell ref="AC4:AC5"/>
    <mergeCell ref="Q1:X1"/>
    <mergeCell ref="S3:AG3"/>
    <mergeCell ref="Q2:AG2"/>
    <mergeCell ref="S4:S5"/>
    <mergeCell ref="A30:A31"/>
    <mergeCell ref="A7:A15"/>
    <mergeCell ref="B3:B5"/>
    <mergeCell ref="A3:A5"/>
    <mergeCell ref="AG4:AG5"/>
    <mergeCell ref="AF4:AF5"/>
    <mergeCell ref="AE4:AE5"/>
    <mergeCell ref="Y4:Y5"/>
    <mergeCell ref="T4:T5"/>
    <mergeCell ref="AA4:AA5"/>
    <mergeCell ref="Z4:Z5"/>
    <mergeCell ref="X4:X5"/>
    <mergeCell ref="A1:H1"/>
    <mergeCell ref="A2:P2"/>
    <mergeCell ref="D4:D5"/>
    <mergeCell ref="C3:E3"/>
    <mergeCell ref="F4:H4"/>
    <mergeCell ref="F3:P3"/>
    <mergeCell ref="I4:K4"/>
    <mergeCell ref="L4:L5"/>
    <mergeCell ref="E4:E5"/>
    <mergeCell ref="M4:M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43</vt:i4>
      </vt:variant>
      <vt:variant>
        <vt:lpstr>Zakresy nazwane</vt:lpstr>
      </vt:variant>
      <vt:variant>
        <vt:i4>17</vt:i4>
      </vt:variant>
    </vt:vector>
  </HeadingPairs>
  <TitlesOfParts>
    <vt:vector size="60" baseType="lpstr">
      <vt:lpstr>SPIS TABEL</vt:lpstr>
      <vt:lpstr>1-STRUKTURA-PODST</vt:lpstr>
      <vt:lpstr>2-WBK</vt:lpstr>
      <vt:lpstr>3-WBK -CZ2</vt:lpstr>
      <vt:lpstr>4-ZW.GRUPOWE</vt:lpstr>
      <vt:lpstr>5-NIEPEŁNOSPRAWNI</vt:lpstr>
      <vt:lpstr>6-BILANS OGÓŁEM</vt:lpstr>
      <vt:lpstr>7-BILANS OGÓŁEM CZ 2</vt:lpstr>
      <vt:lpstr>8-BILANS OGÓŁEM NARASTAJĄCO</vt:lpstr>
      <vt:lpstr>9-BILANS OGÓŁEM NARAST CZ 2</vt:lpstr>
      <vt:lpstr>10-KOBIETY BILANS RAZEM</vt:lpstr>
      <vt:lpstr>11-KOBIETY BILANS CZ2</vt:lpstr>
      <vt:lpstr>12-KOBIETY BILANS NARAST</vt:lpstr>
      <vt:lpstr>13-KOBIETY BILANS NARAST CZ 2</vt:lpstr>
      <vt:lpstr>14-BILANS WIEŚ</vt:lpstr>
      <vt:lpstr>15-BILANS WIEŚ CZ2</vt:lpstr>
      <vt:lpstr>16-BILANS WIEŚ NARAST</vt:lpstr>
      <vt:lpstr>17-BILANS WIEŚ NARAST CZ2</vt:lpstr>
      <vt:lpstr>18-BILANS DO 30</vt:lpstr>
      <vt:lpstr>19-BILANS DO 30 CZ2</vt:lpstr>
      <vt:lpstr>20-BILANS DO 30 NARAST</vt:lpstr>
      <vt:lpstr>21-BILANS DO 30 CZ2 NARAST</vt:lpstr>
      <vt:lpstr>22-BILANS DO 25</vt:lpstr>
      <vt:lpstr>23-BILANS DO 25 CZ2</vt:lpstr>
      <vt:lpstr>24-BILANS DO 25 NARAST</vt:lpstr>
      <vt:lpstr>25-BILANS DO 25 CZ2 NARAST</vt:lpstr>
      <vt:lpstr>26-BILANS POW 50</vt:lpstr>
      <vt:lpstr>27-BILANS POW 50 CZ2</vt:lpstr>
      <vt:lpstr>28-BILANS POW 50 NARAST</vt:lpstr>
      <vt:lpstr>29-BILANS POW 50 CZ2 NARAST</vt:lpstr>
      <vt:lpstr>30-BILANS DŁUGOTRWALE</vt:lpstr>
      <vt:lpstr>31-BILANS DŁUGOTRWALE CZ2</vt:lpstr>
      <vt:lpstr>32-BILANS DŁUGOTRWALE NARAST</vt:lpstr>
      <vt:lpstr>33-BILANS DŁUGOTRW CZ2 NARAST</vt:lpstr>
      <vt:lpstr>34-AKTYWNE FORMY W KOŃCU M-CA</vt:lpstr>
      <vt:lpstr>35-WOLNE MIEJSCA</vt:lpstr>
      <vt:lpstr>36-EFS</vt:lpstr>
      <vt:lpstr>37-PROFILE</vt:lpstr>
      <vt:lpstr>38-IPD</vt:lpstr>
      <vt:lpstr>39-DODATEK AKTYWIZ I CUDZOZIEMC</vt:lpstr>
      <vt:lpstr>40-POSZUKUJĄCY PRACY</vt:lpstr>
      <vt:lpstr>41-GMINY</vt:lpstr>
      <vt:lpstr>42-ZATRUDNIENIE 30-</vt:lpstr>
      <vt:lpstr>'10-KOBIETY BILANS RAZEM'!Obszar_wydruku</vt:lpstr>
      <vt:lpstr>'12-KOBIETY BILANS NARAST'!Obszar_wydruku</vt:lpstr>
      <vt:lpstr>'14-BILANS WIEŚ'!Obszar_wydruku</vt:lpstr>
      <vt:lpstr>'16-BILANS WIEŚ NARAST'!Obszar_wydruku</vt:lpstr>
      <vt:lpstr>'18-BILANS DO 30'!Obszar_wydruku</vt:lpstr>
      <vt:lpstr>'20-BILANS DO 30 NARAST'!Obszar_wydruku</vt:lpstr>
      <vt:lpstr>'22-BILANS DO 25'!Obszar_wydruku</vt:lpstr>
      <vt:lpstr>'24-BILANS DO 25 NARAST'!Obszar_wydruku</vt:lpstr>
      <vt:lpstr>'26-BILANS POW 50'!Obszar_wydruku</vt:lpstr>
      <vt:lpstr>'28-BILANS POW 50 NARAST'!Obszar_wydruku</vt:lpstr>
      <vt:lpstr>'30-BILANS DŁUGOTRWALE'!Obszar_wydruku</vt:lpstr>
      <vt:lpstr>'32-BILANS DŁUGOTRWALE NARAST'!Obszar_wydruku</vt:lpstr>
      <vt:lpstr>'41-GMINY'!Obszar_wydruku</vt:lpstr>
      <vt:lpstr>'6-BILANS OGÓŁEM'!Obszar_wydruku</vt:lpstr>
      <vt:lpstr>'8-BILANS OGÓŁEM NARASTAJĄCO'!Obszar_wydruku</vt:lpstr>
      <vt:lpstr>'1-STRUKTURA-PODST'!Print_Area</vt:lpstr>
      <vt:lpstr>'41-GMINY'!Print_Titles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iwonajanowska</cp:lastModifiedBy>
  <cp:lastPrinted>2016-10-12T07:30:56Z</cp:lastPrinted>
  <dcterms:created xsi:type="dcterms:W3CDTF">2015-01-02T11:29:27Z</dcterms:created>
  <dcterms:modified xsi:type="dcterms:W3CDTF">2017-01-12T13:28:30Z</dcterms:modified>
</cp:coreProperties>
</file>